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5" sheetId="29" r:id="rId5"/>
    <sheet name="прил 6" sheetId="22" r:id="rId6"/>
    <sheet name="прил 7" sheetId="16" r:id="rId7"/>
    <sheet name="прил 8" sheetId="17" r:id="rId8"/>
    <sheet name="прил 9" sheetId="27" r:id="rId9"/>
    <sheet name="прил 12" sheetId="28" r:id="rId1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25725"/>
</workbook>
</file>

<file path=xl/calcChain.xml><?xml version="1.0" encoding="utf-8"?>
<calcChain xmlns="http://schemas.openxmlformats.org/spreadsheetml/2006/main">
  <c r="O41" i="27"/>
  <c r="O42"/>
  <c r="R43" i="16"/>
  <c r="R42"/>
  <c r="R44"/>
  <c r="R45"/>
  <c r="R46"/>
  <c r="Q30" i="17"/>
  <c r="D17" i="22"/>
  <c r="C59" i="29"/>
  <c r="C50"/>
  <c r="C49"/>
  <c r="C65"/>
  <c r="C10"/>
  <c r="C60"/>
  <c r="C63"/>
  <c r="C62"/>
  <c r="E47"/>
  <c r="D47"/>
  <c r="C47"/>
  <c r="E45"/>
  <c r="D45"/>
  <c r="C45"/>
  <c r="E44"/>
  <c r="D44"/>
  <c r="C44"/>
  <c r="E43"/>
  <c r="D43"/>
  <c r="C43"/>
  <c r="E41"/>
  <c r="D41"/>
  <c r="C41"/>
  <c r="E40"/>
  <c r="D40"/>
  <c r="C40"/>
  <c r="E38"/>
  <c r="D38"/>
  <c r="C38"/>
  <c r="E37"/>
  <c r="D37"/>
  <c r="C37"/>
  <c r="E36"/>
  <c r="D36"/>
  <c r="C36"/>
  <c r="E34"/>
  <c r="D34"/>
  <c r="C34"/>
  <c r="E33"/>
  <c r="D33"/>
  <c r="C33"/>
  <c r="E32"/>
  <c r="D32"/>
  <c r="C32"/>
  <c r="E30"/>
  <c r="D30"/>
  <c r="C30"/>
  <c r="E29"/>
  <c r="D29"/>
  <c r="C29"/>
  <c r="E28"/>
  <c r="D28"/>
  <c r="C28"/>
  <c r="E26"/>
  <c r="D26"/>
  <c r="C26"/>
  <c r="E24"/>
  <c r="D24"/>
  <c r="C24"/>
  <c r="E22"/>
  <c r="D22"/>
  <c r="C22"/>
  <c r="E20"/>
  <c r="D20"/>
  <c r="C20"/>
  <c r="E19"/>
  <c r="D19"/>
  <c r="C19"/>
  <c r="C18"/>
  <c r="C11"/>
  <c r="E18"/>
  <c r="D18"/>
  <c r="E16"/>
  <c r="D16"/>
  <c r="C16"/>
  <c r="E14"/>
  <c r="D14"/>
  <c r="C14"/>
  <c r="E13"/>
  <c r="D13"/>
  <c r="C13"/>
  <c r="E12"/>
  <c r="D12"/>
  <c r="C12"/>
  <c r="E11"/>
  <c r="E65"/>
  <c r="D11"/>
  <c r="D65"/>
  <c r="O16" i="27"/>
  <c r="O17"/>
  <c r="O18"/>
  <c r="R31" i="16"/>
  <c r="O31" i="27"/>
  <c r="O33"/>
  <c r="O81"/>
  <c r="C22" i="28"/>
  <c r="R18" i="16"/>
  <c r="Q19" i="17"/>
  <c r="Q20"/>
  <c r="O51" i="27"/>
  <c r="R23" i="16"/>
  <c r="R22"/>
  <c r="R21"/>
  <c r="R20"/>
  <c r="Q32" i="27"/>
  <c r="P32"/>
  <c r="O32"/>
  <c r="S37" i="17"/>
  <c r="R37"/>
  <c r="O22" i="27"/>
  <c r="O21"/>
  <c r="O20"/>
  <c r="D22" i="22"/>
  <c r="S38" i="17"/>
  <c r="R38"/>
  <c r="Q38"/>
  <c r="Q37"/>
  <c r="Q61" i="27"/>
  <c r="P61"/>
  <c r="Q60"/>
  <c r="P60"/>
  <c r="O60"/>
  <c r="O71"/>
  <c r="O70"/>
  <c r="Q69"/>
  <c r="P69"/>
  <c r="O69"/>
  <c r="O84"/>
  <c r="O83"/>
  <c r="S97" i="17"/>
  <c r="R97"/>
  <c r="Q97"/>
  <c r="S104"/>
  <c r="R104"/>
  <c r="Q104"/>
  <c r="V89" i="16"/>
  <c r="T89"/>
  <c r="R89"/>
  <c r="R91"/>
  <c r="O66" i="27"/>
  <c r="Q33" i="17"/>
  <c r="S44"/>
  <c r="R44"/>
  <c r="Q44"/>
  <c r="F22" i="22"/>
  <c r="Q28" i="27"/>
  <c r="Q27"/>
  <c r="P28"/>
  <c r="P27"/>
  <c r="O28"/>
  <c r="O27"/>
  <c r="V40" i="16"/>
  <c r="V39"/>
  <c r="V38"/>
  <c r="T40"/>
  <c r="R40"/>
  <c r="R36"/>
  <c r="R35"/>
  <c r="R34"/>
  <c r="R33"/>
  <c r="T36"/>
  <c r="V36"/>
  <c r="V35"/>
  <c r="V34"/>
  <c r="V33"/>
  <c r="T35"/>
  <c r="T34"/>
  <c r="T33"/>
  <c r="Q63" i="27"/>
  <c r="Q62"/>
  <c r="P63"/>
  <c r="P62"/>
  <c r="O63"/>
  <c r="O62"/>
  <c r="O61"/>
  <c r="F12" i="22"/>
  <c r="S30" i="17"/>
  <c r="R30"/>
  <c r="S78"/>
  <c r="S77"/>
  <c r="S76"/>
  <c r="S75"/>
  <c r="S74"/>
  <c r="R78"/>
  <c r="R77"/>
  <c r="R76"/>
  <c r="R75"/>
  <c r="R74"/>
  <c r="R73"/>
  <c r="Q78"/>
  <c r="Q77"/>
  <c r="Q76"/>
  <c r="Q75"/>
  <c r="Q74"/>
  <c r="Q73"/>
  <c r="S101"/>
  <c r="S100"/>
  <c r="R101"/>
  <c r="R100"/>
  <c r="Q101"/>
  <c r="S43"/>
  <c r="R43"/>
  <c r="R42"/>
  <c r="R41"/>
  <c r="Q43"/>
  <c r="Q22" i="27"/>
  <c r="Q21"/>
  <c r="Q20"/>
  <c r="P22"/>
  <c r="P21"/>
  <c r="P20"/>
  <c r="P65"/>
  <c r="O65"/>
  <c r="Q58"/>
  <c r="P58"/>
  <c r="Q57"/>
  <c r="P57"/>
  <c r="Q56"/>
  <c r="P56"/>
  <c r="Q55"/>
  <c r="P55"/>
  <c r="O58"/>
  <c r="O57"/>
  <c r="O56"/>
  <c r="O55"/>
  <c r="Q53"/>
  <c r="Q52"/>
  <c r="Q50"/>
  <c r="P53"/>
  <c r="P52"/>
  <c r="P50"/>
  <c r="O53"/>
  <c r="O52"/>
  <c r="O50"/>
  <c r="Q48"/>
  <c r="Q47"/>
  <c r="Q46"/>
  <c r="Q45"/>
  <c r="P48"/>
  <c r="P47"/>
  <c r="P46"/>
  <c r="P45"/>
  <c r="O48"/>
  <c r="O47"/>
  <c r="O46"/>
  <c r="O45"/>
  <c r="Q80"/>
  <c r="Q79"/>
  <c r="Q78"/>
  <c r="P80"/>
  <c r="P79"/>
  <c r="P78"/>
  <c r="O80"/>
  <c r="O79"/>
  <c r="O78"/>
  <c r="O40"/>
  <c r="O39"/>
  <c r="Q37"/>
  <c r="P37"/>
  <c r="Q35"/>
  <c r="P35"/>
  <c r="O37"/>
  <c r="O35"/>
  <c r="Q14"/>
  <c r="P14"/>
  <c r="Q13"/>
  <c r="P13"/>
  <c r="Q12"/>
  <c r="P12"/>
  <c r="O14"/>
  <c r="O13"/>
  <c r="O12"/>
  <c r="F27" i="22"/>
  <c r="E27"/>
  <c r="D27"/>
  <c r="V62" i="16"/>
  <c r="V60"/>
  <c r="V59"/>
  <c r="V56"/>
  <c r="V55"/>
  <c r="V54"/>
  <c r="V53"/>
  <c r="V16"/>
  <c r="V15"/>
  <c r="V14"/>
  <c r="V13"/>
  <c r="T16"/>
  <c r="T15"/>
  <c r="T14"/>
  <c r="T13"/>
  <c r="T62"/>
  <c r="T60"/>
  <c r="T59"/>
  <c r="T56"/>
  <c r="T55"/>
  <c r="T54"/>
  <c r="T53"/>
  <c r="R62"/>
  <c r="R60"/>
  <c r="R59"/>
  <c r="R56"/>
  <c r="R55"/>
  <c r="R54"/>
  <c r="R53"/>
  <c r="R16"/>
  <c r="R15"/>
  <c r="R14"/>
  <c r="R13"/>
  <c r="E12" i="22"/>
  <c r="D12"/>
  <c r="V81" i="16"/>
  <c r="V80"/>
  <c r="V79"/>
  <c r="V78"/>
  <c r="V77"/>
  <c r="T81"/>
  <c r="T80"/>
  <c r="T79"/>
  <c r="T78"/>
  <c r="T77"/>
  <c r="V29"/>
  <c r="T29"/>
  <c r="T22"/>
  <c r="T21"/>
  <c r="T20"/>
  <c r="R29"/>
  <c r="V87"/>
  <c r="V86"/>
  <c r="V85"/>
  <c r="V84"/>
  <c r="V83"/>
  <c r="T87"/>
  <c r="T86"/>
  <c r="T85"/>
  <c r="T84"/>
  <c r="T83"/>
  <c r="R87"/>
  <c r="R86"/>
  <c r="R85"/>
  <c r="R84"/>
  <c r="R83"/>
  <c r="S71" i="17"/>
  <c r="R71"/>
  <c r="S70"/>
  <c r="R70"/>
  <c r="S69"/>
  <c r="R69"/>
  <c r="S68"/>
  <c r="R68"/>
  <c r="Q71"/>
  <c r="Q70"/>
  <c r="Q69"/>
  <c r="Q68"/>
  <c r="S66"/>
  <c r="R66"/>
  <c r="S65"/>
  <c r="R65"/>
  <c r="S64"/>
  <c r="R64"/>
  <c r="R63"/>
  <c r="R62"/>
  <c r="R61"/>
  <c r="S63"/>
  <c r="S62"/>
  <c r="S61"/>
  <c r="Q66"/>
  <c r="Q65"/>
  <c r="Q64"/>
  <c r="Q63"/>
  <c r="Q62"/>
  <c r="S49"/>
  <c r="S48"/>
  <c r="S47"/>
  <c r="S46"/>
  <c r="R49"/>
  <c r="R48"/>
  <c r="R47"/>
  <c r="R46"/>
  <c r="Q49"/>
  <c r="Q100"/>
  <c r="S35"/>
  <c r="R35"/>
  <c r="Q35"/>
  <c r="Q59"/>
  <c r="S42"/>
  <c r="S41"/>
  <c r="Q42"/>
  <c r="Q41"/>
  <c r="S98"/>
  <c r="R98"/>
  <c r="Q98"/>
  <c r="S92"/>
  <c r="S91"/>
  <c r="S90"/>
  <c r="S89"/>
  <c r="S88"/>
  <c r="S87"/>
  <c r="R92"/>
  <c r="R91"/>
  <c r="R90"/>
  <c r="R89"/>
  <c r="R88"/>
  <c r="R87"/>
  <c r="S56"/>
  <c r="R56"/>
  <c r="S27"/>
  <c r="S26"/>
  <c r="S25"/>
  <c r="S24"/>
  <c r="S23"/>
  <c r="R27"/>
  <c r="S16"/>
  <c r="R16"/>
  <c r="S15"/>
  <c r="R15"/>
  <c r="S14"/>
  <c r="R14"/>
  <c r="S13"/>
  <c r="R13"/>
  <c r="S12"/>
  <c r="R12"/>
  <c r="V23" i="16"/>
  <c r="T23"/>
  <c r="F19" i="22"/>
  <c r="E19"/>
  <c r="D19"/>
  <c r="V69" i="16"/>
  <c r="V68"/>
  <c r="V67"/>
  <c r="V66"/>
  <c r="V65"/>
  <c r="T69"/>
  <c r="T68"/>
  <c r="T67"/>
  <c r="T66"/>
  <c r="T65"/>
  <c r="Q27" i="17"/>
  <c r="Q26"/>
  <c r="Q25"/>
  <c r="Q24"/>
  <c r="Q23"/>
  <c r="Q92"/>
  <c r="Q91"/>
  <c r="Q90"/>
  <c r="Q89"/>
  <c r="Q88"/>
  <c r="Q87"/>
  <c r="R81" i="16"/>
  <c r="R80"/>
  <c r="R79"/>
  <c r="R78"/>
  <c r="R77"/>
  <c r="R67"/>
  <c r="R66"/>
  <c r="R68"/>
  <c r="R69"/>
  <c r="Q56" i="17"/>
  <c r="Q55"/>
  <c r="Q54"/>
  <c r="Q53"/>
  <c r="Q52"/>
  <c r="Q51"/>
  <c r="Q106"/>
  <c r="Q10"/>
  <c r="Q16"/>
  <c r="Q14"/>
  <c r="Q13"/>
  <c r="Q12"/>
  <c r="E22" i="22"/>
  <c r="F25"/>
  <c r="D25"/>
  <c r="E25"/>
  <c r="E14" i="18"/>
  <c r="E13"/>
  <c r="E12"/>
  <c r="E11"/>
  <c r="E10"/>
  <c r="E18"/>
  <c r="E17"/>
  <c r="E16"/>
  <c r="D18"/>
  <c r="C18"/>
  <c r="C17"/>
  <c r="C16"/>
  <c r="D14"/>
  <c r="D13"/>
  <c r="D12"/>
  <c r="D11"/>
  <c r="D10"/>
  <c r="C14"/>
  <c r="C13"/>
  <c r="C12"/>
  <c r="C11"/>
  <c r="C10"/>
  <c r="R26" i="17"/>
  <c r="R25"/>
  <c r="R24"/>
  <c r="R23"/>
  <c r="E29" i="22"/>
  <c r="Q48" i="17"/>
  <c r="Q47"/>
  <c r="Q46"/>
  <c r="Q96"/>
  <c r="Q95"/>
  <c r="R39" i="16"/>
  <c r="R38"/>
  <c r="R65"/>
  <c r="V22"/>
  <c r="V21"/>
  <c r="T39"/>
  <c r="T38"/>
  <c r="V20"/>
  <c r="F29" i="22"/>
  <c r="D17" i="18"/>
  <c r="D16"/>
  <c r="Q94" i="17"/>
  <c r="S11"/>
  <c r="R94"/>
  <c r="R96"/>
  <c r="R95"/>
  <c r="R11"/>
  <c r="R106"/>
  <c r="R10"/>
  <c r="S94"/>
  <c r="S106"/>
  <c r="S10"/>
  <c r="S96"/>
  <c r="S95"/>
  <c r="P11" i="27"/>
  <c r="P87"/>
  <c r="Q11"/>
  <c r="P10"/>
  <c r="Q87"/>
  <c r="Q10"/>
  <c r="T51" i="16"/>
  <c r="T11"/>
  <c r="T93"/>
  <c r="V11"/>
  <c r="V93"/>
  <c r="V51"/>
  <c r="D29" i="22"/>
  <c r="R51" i="16"/>
  <c r="Q61" i="17"/>
  <c r="O11" i="27"/>
  <c r="O87"/>
  <c r="R93" i="16"/>
  <c r="R11"/>
  <c r="Q11" i="17"/>
  <c r="Q15"/>
  <c r="O10" i="27"/>
</calcChain>
</file>

<file path=xl/sharedStrings.xml><?xml version="1.0" encoding="utf-8"?>
<sst xmlns="http://schemas.openxmlformats.org/spreadsheetml/2006/main" count="691" uniqueCount="404">
  <si>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</si>
  <si>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</si>
  <si>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</si>
  <si>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</si>
  <si>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</si>
  <si>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</si>
  <si>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</si>
  <si>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</si>
  <si>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</si>
  <si>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</si>
  <si>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</si>
  <si>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</si>
  <si>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</si>
  <si>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</si>
  <si>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</si>
  <si>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</si>
  <si>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</si>
  <si>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</si>
  <si>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</si>
  <si>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</si>
  <si>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</si>
  <si>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</si>
  <si>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</si>
  <si>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</si>
  <si>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</si>
  <si>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</si>
  <si>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</si>
  <si>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</si>
  <si>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</si>
  <si>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</si>
  <si>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Подпрограмма "Обеспечение осуществления части, переданных органами власти другого уровня, полномочий"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</si>
  <si>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</si>
  <si>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</si>
  <si>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</si>
  <si>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</si>
  <si>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</si>
  <si>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</si>
  <si>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</si>
  <si>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</si>
  <si>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</si>
  <si>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</si>
  <si>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</si>
  <si>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</si>
  <si>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</si>
  <si>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</si>
  <si>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</si>
  <si>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</si>
  <si>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</si>
  <si>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</si>
  <si>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</si>
  <si>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</si>
  <si>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</si>
  <si>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</si>
  <si>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</si>
  <si>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</si>
  <si>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</si>
  <si>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</si>
  <si>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</si>
  <si>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</si>
  <si>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</si>
  <si>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</si>
  <si>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</si>
  <si>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</si>
  <si>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</si>
  <si>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</si>
  <si>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</si>
  <si>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</si>
  <si>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</si>
  <si>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</si>
  <si>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</si>
  <si>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</si>
  <si>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</si>
  <si>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</si>
  <si>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</si>
  <si>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</si>
  <si>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</si>
  <si>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</si>
  <si>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</si>
  <si>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</si>
  <si>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</si>
  <si>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</si>
  <si>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</si>
  <si>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</si>
  <si>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</si>
  <si>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</si>
  <si>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</si>
  <si>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</si>
  <si>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</si>
  <si>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</si>
  <si>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</si>
  <si>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</si>
  <si>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</si>
  <si>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</si>
  <si>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</si>
  <si>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</si>
  <si>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</si>
  <si>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</si>
  <si>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</si>
  <si>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</si>
  <si>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</si>
  <si>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</si>
  <si>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</si>
  <si>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</si>
  <si>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</si>
  <si>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</si>
  <si>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</si>
  <si>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</si>
  <si>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</si>
  <si>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</si>
  <si>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</si>
  <si>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</si>
  <si>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</si>
  <si>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</si>
  <si>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</si>
  <si>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</si>
  <si>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</si>
  <si>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</si>
  <si>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</si>
  <si>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</si>
  <si>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</si>
  <si>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</si>
  <si>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</si>
  <si>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</si>
  <si>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</si>
  <si>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</si>
  <si>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</si>
  <si>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</si>
  <si>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</si>
  <si>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</si>
  <si>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</si>
  <si>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</si>
  <si>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</si>
  <si>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</si>
  <si>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</si>
  <si>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</si>
  <si>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</si>
  <si>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</si>
  <si>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</si>
  <si>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</si>
  <si>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</si>
  <si>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</si>
  <si>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</si>
  <si>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</si>
  <si>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</si>
  <si>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</si>
  <si>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</si>
  <si>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</si>
  <si>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</si>
  <si>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</si>
  <si>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</si>
  <si>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</si>
  <si>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</si>
  <si>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</si>
  <si>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</si>
  <si>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</si>
  <si>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</si>
  <si>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</si>
  <si>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«Развитие дорожного хозяйства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</si>
  <si>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</si>
  <si>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</si>
  <si>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</si>
  <si>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</si>
  <si>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</si>
  <si>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</si>
  <si>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</si>
  <si>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</si>
  <si>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</si>
  <si>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</si>
  <si>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</si>
  <si>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</si>
  <si>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</si>
  <si>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</si>
  <si>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</si>
  <si>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</si>
  <si>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2023 год</t>
  </si>
  <si>
    <t xml:space="preserve"> Александровского  сельсовета </t>
  </si>
  <si>
    <t>Всего источников финансирования дефицитов бюджетов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</si>
  <si>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</si>
  <si>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</si>
  <si>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</si>
  <si>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</si>
  <si>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</si>
  <si>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</si>
  <si>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</si>
  <si>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</si>
  <si>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</si>
  <si>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</si>
  <si>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</si>
  <si>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</si>
  <si>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</si>
  <si>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</si>
  <si>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</si>
  <si>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</si>
  <si>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</si>
  <si>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ИТОГО</t>
  </si>
  <si>
    <t>х</t>
  </si>
  <si>
    <t>ВЕД</t>
  </si>
  <si>
    <t>ЦСР</t>
  </si>
  <si>
    <t>ВР</t>
  </si>
  <si>
    <t xml:space="preserve">ИТОГО </t>
  </si>
  <si>
    <t>Подпрограмма "Осуществление деятельности аппарата управления 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</si>
  <si>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</si>
  <si>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</si>
  <si>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</si>
  <si>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 xml:space="preserve">                                                                      к решению Совета депутатов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</si>
  <si>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</si>
  <si>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</si>
  <si>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>на 2022 год и плановый период 2023 и 2024 годов</t>
  </si>
  <si>
    <t>2024 год</t>
  </si>
  <si>
    <t>Закупка энергетических ресурсов</t>
  </si>
  <si>
    <t>Подпрограмма «Развитие системы градорегулирования в муниципальном образовании Александровский сельсовет"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</si>
  <si>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</si>
  <si>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51800S1510</t>
  </si>
  <si>
    <t>12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</si>
  <si>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</si>
  <si>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</si>
  <si>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Межбюджетные трансферты на осуществление части переданных в район полномочий по внешнему муниципальному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</si>
  <si>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</si>
  <si>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</si>
  <si>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</si>
  <si>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Подпрограмма «Развитие культуры  и спорта на территории муниципального образования Александровский сельсовет»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</si>
  <si>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 "</t>
  </si>
  <si>
    <t>Подпрограмма "Развитие культуры и спорта на территории муниципального образования Александровский сельсовет"</t>
  </si>
  <si>
    <t>Подпрограмма «Развитие культуры и спорта на территории муниципального образования Александровский сельсовет»</t>
  </si>
  <si>
    <t>Распределение бюджетных ассигнований бюджета поселения по разделам и подразделам классификации расходов бюджета поселения на 2022 год и плановый период 2023 и 2024 годов.</t>
  </si>
  <si>
    <t>руб.</t>
  </si>
  <si>
    <t>Подпрограмма "Осуществление деятельности аппарата управления"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</si>
  <si>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</si>
  <si>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КУЛЬТУРА</t>
  </si>
  <si>
    <t>Приложение 4</t>
  </si>
  <si>
    <t>Достижение показателей по оплате труда</t>
  </si>
  <si>
    <t>Финансовое обеспечение мероприятий на обеспечениею пожарной безопасности на территории муниципального образования поселения</t>
  </si>
  <si>
    <t>Приложение №5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</si>
  <si>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</si>
  <si>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Приложение № 6</t>
  </si>
  <si>
    <t xml:space="preserve">Основные параметры первоочередных расходов бюджета на 2022 год </t>
  </si>
  <si>
    <t>№ 
п/п</t>
  </si>
  <si>
    <t>Наименование показателя</t>
  </si>
  <si>
    <t xml:space="preserve">2022 год 
</t>
  </si>
  <si>
    <t>Расходы на оплату труда с начислениями (тыс.руб.),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</si>
  <si>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</si>
  <si>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</si>
  <si>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</si>
  <si>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</si>
  <si>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</si>
  <si>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</si>
  <si>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</si>
  <si>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</si>
  <si>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</si>
  <si>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</si>
  <si>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</si>
  <si>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</si>
  <si>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</si>
  <si>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</si>
  <si>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</si>
  <si>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</si>
  <si>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</si>
  <si>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</si>
  <si>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</si>
  <si>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</si>
  <si>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</si>
  <si>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</si>
  <si>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</si>
  <si>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</si>
  <si>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</si>
  <si>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</si>
  <si>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</si>
  <si>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</si>
  <si>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</si>
  <si>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</si>
  <si>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</si>
  <si>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</si>
  <si>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</si>
  <si>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</si>
  <si>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(тыс.рублей)</t>
  </si>
  <si>
    <t xml:space="preserve">Источники внутреннего финансирования дефицита бюджета </t>
  </si>
  <si>
    <t xml:space="preserve">к решению Совета депутатов </t>
  </si>
  <si>
    <t>Распределение бюджетных ассигнований бюджета по разделам, подразделам, целевым статьям 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2022 год и плановый период 2023-2024 годов</t>
  </si>
  <si>
    <t>Подпрограмма «Благоустройство на территории муниципального образования Александровский сельсовет»</t>
  </si>
  <si>
    <t>Ведомственная структура расходов бюджета на 2022 год и плановый период 2023 и 2024 годов</t>
  </si>
  <si>
    <t>Подпрограмма "Благоустройство на  территории муниципального образования Александровский сельсовет"</t>
  </si>
  <si>
    <t>РАСПРЕДЕЛЕНИЕ БЮДЖЕТНЫХ АССИГНОВАНИЙ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ГОДОВ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</si>
  <si>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2018-2024годы"</t>
  </si>
  <si>
    <t>Подпрограмма "Благоустройство на территории муниципального образования Александровский сельсовет"</t>
  </si>
  <si>
    <t>Приложение № 2</t>
  </si>
  <si>
    <t>Поступление доходов в местный бюджет по кодам видов доходов, подвидов доходов на 2022 год и на плановый период 2023, 2024 годов</t>
  </si>
  <si>
    <t>Код  бюджетной классификации Российской Федерации</t>
  </si>
  <si>
    <t>Наименованиекода дохода бюджета</t>
  </si>
  <si>
    <t>X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</si>
  <si>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</si>
  <si>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</si>
  <si>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</si>
  <si>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</si>
  <si>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</si>
  <si>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</si>
  <si>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</si>
  <si>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</si>
  <si>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</si>
  <si>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</si>
  <si>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</si>
  <si>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</si>
  <si>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</si>
  <si>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</si>
  <si>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</si>
  <si>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</si>
  <si>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</si>
  <si>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</si>
  <si>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</si>
  <si>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</si>
  <si>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</si>
  <si>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</si>
  <si>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</si>
  <si>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</si>
  <si>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</si>
  <si>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</si>
  <si>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</si>
  <si>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</si>
  <si>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</si>
  <si>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</si>
  <si>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</si>
  <si>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</si>
  <si>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</si>
  <si>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</si>
  <si>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</si>
  <si>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000 10500000000000000</t>
  </si>
  <si>
    <t>НАЛОГИ НА СОВОКУПНЫЙ ДОХОД</t>
  </si>
  <si>
    <t>000 10503000010000110</t>
  </si>
  <si>
    <t>Единый сельскохозяйственный налог</t>
  </si>
  <si>
    <t>000 10503010010000110</t>
  </si>
  <si>
    <t>182 10503010011000110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</si>
  <si>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</si>
  <si>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</si>
  <si>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</si>
  <si>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</si>
  <si>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</si>
  <si>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</si>
  <si>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</si>
  <si>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</si>
  <si>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</si>
  <si>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</si>
  <si>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</si>
  <si>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</si>
  <si>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</si>
  <si>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</si>
  <si>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</si>
  <si>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</si>
  <si>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</si>
  <si>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</si>
  <si>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</si>
  <si>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</si>
  <si>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</si>
  <si>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</si>
  <si>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</si>
  <si>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000 11100000000000000</t>
  </si>
  <si>
    <t>ДОХОДЫ ОТ ИСПОЛЬЗОВАНИЯ ИМУЩЕСТВА, НАХОДЯЩЕГОСЯ В ГОСУДАРСТВЕННОЙ И МУНИЦИПАЛЬНОЙ СОБСТВЕННОСТИ</t>
  </si>
  <si>
    <t>000 11105000000000120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</si>
  <si>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</si>
  <si>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000 11105020000000120</t>
  </si>
  <si>
    <t>Доходы, получаемые в виде арендной платы за земли после разгранечения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</si>
  <si>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12011105025100000120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</si>
  <si>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муниципальных,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</si>
  <si>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</si>
  <si>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</si>
  <si>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12011105035100000120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</si>
  <si>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</si>
  <si>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</si>
  <si>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</si>
  <si>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</si>
  <si>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</si>
  <si>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</si>
  <si>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</si>
  <si>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000 20215001000000150</t>
  </si>
  <si>
    <t>Дотации на выравнивание бюджетной обеспеченности</t>
  </si>
  <si>
    <t>120 20215001100000150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</si>
  <si>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</si>
  <si>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</si>
  <si>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</si>
  <si>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12020216001100000150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</si>
  <si>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</si>
  <si>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</si>
  <si>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</si>
  <si>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00020229999000000150</t>
  </si>
  <si>
    <t>Прочие субсидии</t>
  </si>
  <si>
    <t>12020229999100000150</t>
  </si>
  <si>
    <t>Прочие субсидии бюджетам сельских поселений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</si>
  <si>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</si>
  <si>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</si>
  <si>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</si>
  <si>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</si>
  <si>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120 20235118100000150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</si>
  <si>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</si>
  <si>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00020240000000000150</t>
  </si>
  <si>
    <t>00020249999000000150</t>
  </si>
  <si>
    <t>Прочие межбюджетные трансферты, передаваемые бюджетам</t>
  </si>
  <si>
    <t>12020249999100000150</t>
  </si>
  <si>
    <t>ИТОГО ДОХОДОВ</t>
  </si>
  <si>
    <t>Приложение №7</t>
  </si>
  <si>
    <t>от  20.12.2022 г. №</t>
  </si>
  <si>
    <t>от 20.12.2022 года №</t>
  </si>
  <si>
    <t>от 20.12.2022года №90</t>
  </si>
  <si>
    <t>от 20.12.2022г. №90</t>
  </si>
  <si>
    <t>от 20.12.2022г.  №90</t>
  </si>
  <si>
    <t xml:space="preserve"> №90</t>
  </si>
  <si>
    <t>от 20.12.2022 года №90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</si>
</sst>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  <numFmt numFmtId="197" formatCode="_-* #,##0.0_р_._-;\-* #,##0.0_р_._-;_-* &quot;-&quot;??_р_._-;_-@_-"/>
  </numFmts>
  <fonts count="4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553">
    <xf numFmtId="0" fontId="0" fillId="0" borderId="0" xfId="0"/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6" fillId="0" borderId="1" xfId="1" applyFont="1" applyBorder="1" applyAlignment="1" applyProtection="1">
      <alignment horizontal="justify" vertical="justify"/>
      <protection hidden="1"/>
    </xf>
    <xf numFmtId="183" fontId="9" fillId="0" borderId="2" xfId="1" applyNumberFormat="1" applyFont="1" applyFill="1" applyBorder="1" applyAlignment="1" applyProtection="1">
      <alignment wrapText="1"/>
      <protection hidden="1"/>
    </xf>
    <xf numFmtId="184" fontId="7" fillId="0" borderId="3" xfId="1" applyNumberFormat="1" applyFont="1" applyFill="1" applyBorder="1" applyAlignment="1" applyProtection="1">
      <alignment wrapText="1"/>
      <protection hidden="1"/>
    </xf>
    <xf numFmtId="185" fontId="9" fillId="0" borderId="4" xfId="1" applyNumberFormat="1" applyFont="1" applyFill="1" applyBorder="1" applyAlignment="1" applyProtection="1">
      <alignment wrapText="1"/>
      <protection hidden="1"/>
    </xf>
    <xf numFmtId="186" fontId="9" fillId="0" borderId="4" xfId="1" applyNumberFormat="1" applyFont="1" applyFill="1" applyBorder="1" applyAlignment="1" applyProtection="1">
      <alignment horizontal="right" wrapText="1"/>
      <protection hidden="1"/>
    </xf>
    <xf numFmtId="183" fontId="9" fillId="0" borderId="2" xfId="1" applyNumberFormat="1" applyFont="1" applyFill="1" applyBorder="1" applyAlignment="1" applyProtection="1">
      <alignment horizontal="right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183" fontId="7" fillId="0" borderId="2" xfId="1" applyNumberFormat="1" applyFont="1" applyFill="1" applyBorder="1" applyAlignment="1" applyProtection="1">
      <alignment wrapText="1"/>
      <protection hidden="1"/>
    </xf>
    <xf numFmtId="185" fontId="7" fillId="0" borderId="4" xfId="1" applyNumberFormat="1" applyFont="1" applyFill="1" applyBorder="1" applyAlignment="1" applyProtection="1">
      <alignment wrapText="1"/>
      <protection hidden="1"/>
    </xf>
    <xf numFmtId="186" fontId="7" fillId="0" borderId="4" xfId="1" applyNumberFormat="1" applyFont="1" applyFill="1" applyBorder="1" applyAlignment="1" applyProtection="1">
      <alignment horizontal="right" wrapText="1"/>
      <protection hidden="1"/>
    </xf>
    <xf numFmtId="183" fontId="7" fillId="0" borderId="2" xfId="1" applyNumberFormat="1" applyFont="1" applyFill="1" applyBorder="1" applyAlignment="1" applyProtection="1">
      <alignment horizontal="right" wrapText="1"/>
      <protection hidden="1"/>
    </xf>
    <xf numFmtId="4" fontId="7" fillId="0" borderId="4" xfId="1" applyNumberFormat="1" applyFont="1" applyFill="1" applyBorder="1" applyAlignment="1" applyProtection="1">
      <protection hidden="1"/>
    </xf>
    <xf numFmtId="0" fontId="10" fillId="0" borderId="1" xfId="1" applyFont="1" applyBorder="1" applyAlignment="1" applyProtection="1">
      <alignment horizontal="justify" vertical="justify"/>
      <protection hidden="1"/>
    </xf>
    <xf numFmtId="184" fontId="9" fillId="0" borderId="3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83" fontId="15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83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183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3" fontId="17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justify"/>
    </xf>
    <xf numFmtId="0" fontId="16" fillId="0" borderId="0" xfId="0" applyFont="1"/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1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0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/>
    </xf>
    <xf numFmtId="193" fontId="6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34" fillId="0" borderId="0" xfId="0" applyFont="1" applyAlignment="1">
      <alignment vertical="center"/>
    </xf>
    <xf numFmtId="183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35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7" fillId="0" borderId="2" xfId="0" applyNumberFormat="1" applyFont="1" applyBorder="1" applyAlignment="1">
      <alignment horizontal="right" wrapText="1"/>
    </xf>
    <xf numFmtId="4" fontId="17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4" fontId="6" fillId="0" borderId="2" xfId="0" applyNumberFormat="1" applyFont="1" applyBorder="1"/>
    <xf numFmtId="4" fontId="10" fillId="0" borderId="2" xfId="0" applyNumberFormat="1" applyFont="1" applyFill="1" applyBorder="1"/>
    <xf numFmtId="4" fontId="6" fillId="0" borderId="2" xfId="0" applyNumberFormat="1" applyFont="1" applyFill="1" applyBorder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2" xfId="1" applyNumberFormat="1" applyFont="1" applyFill="1" applyBorder="1" applyAlignment="1" applyProtection="1">
      <alignment horizontal="right" wrapText="1"/>
      <protection hidden="1"/>
    </xf>
    <xf numFmtId="183" fontId="24" fillId="0" borderId="2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vertical="justify" wrapText="1"/>
      <protection hidden="1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17" fillId="0" borderId="2" xfId="0" applyFont="1" applyBorder="1" applyAlignment="1">
      <alignment horizontal="justify" vertical="top" wrapText="1"/>
    </xf>
    <xf numFmtId="3" fontId="17" fillId="0" borderId="2" xfId="0" applyNumberFormat="1" applyFont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83" fontId="7" fillId="0" borderId="12" xfId="1" applyNumberFormat="1" applyFont="1" applyFill="1" applyBorder="1" applyAlignment="1" applyProtection="1">
      <alignment wrapText="1"/>
      <protection hidden="1"/>
    </xf>
    <xf numFmtId="184" fontId="7" fillId="0" borderId="14" xfId="1" applyNumberFormat="1" applyFont="1" applyFill="1" applyBorder="1" applyAlignment="1" applyProtection="1">
      <alignment wrapText="1"/>
      <protection hidden="1"/>
    </xf>
    <xf numFmtId="185" fontId="7" fillId="0" borderId="15" xfId="1" applyNumberFormat="1" applyFont="1" applyFill="1" applyBorder="1" applyAlignment="1" applyProtection="1">
      <alignment wrapText="1"/>
      <protection hidden="1"/>
    </xf>
    <xf numFmtId="186" fontId="7" fillId="0" borderId="15" xfId="1" applyNumberFormat="1" applyFont="1" applyFill="1" applyBorder="1" applyAlignment="1" applyProtection="1">
      <alignment horizontal="right" wrapText="1"/>
      <protection hidden="1"/>
    </xf>
    <xf numFmtId="183" fontId="7" fillId="0" borderId="12" xfId="1" applyNumberFormat="1" applyFont="1" applyFill="1" applyBorder="1" applyAlignment="1" applyProtection="1">
      <alignment horizontal="right" wrapText="1"/>
      <protection hidden="1"/>
    </xf>
    <xf numFmtId="0" fontId="25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194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8" fillId="0" borderId="16" xfId="1" applyNumberFormat="1" applyFont="1" applyFill="1" applyBorder="1" applyAlignment="1" applyProtection="1">
      <alignment horizontal="center" vertical="center"/>
      <protection hidden="1"/>
    </xf>
    <xf numFmtId="0" fontId="2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1" applyNumberFormat="1" applyFont="1" applyFill="1" applyAlignment="1" applyProtection="1">
      <alignment horizontal="center"/>
      <protection hidden="1"/>
    </xf>
    <xf numFmtId="195" fontId="13" fillId="0" borderId="18" xfId="1" applyNumberFormat="1" applyFont="1" applyFill="1" applyBorder="1" applyAlignment="1" applyProtection="1">
      <protection hidden="1"/>
    </xf>
    <xf numFmtId="0" fontId="11" fillId="0" borderId="19" xfId="1" applyFont="1" applyFill="1" applyBorder="1" applyProtection="1">
      <protection hidden="1"/>
    </xf>
    <xf numFmtId="0" fontId="25" fillId="0" borderId="13" xfId="1" applyFont="1" applyFill="1" applyBorder="1" applyProtection="1">
      <protection hidden="1"/>
    </xf>
    <xf numFmtId="0" fontId="25" fillId="0" borderId="13" xfId="1" applyNumberFormat="1" applyFont="1" applyFill="1" applyBorder="1" applyAlignment="1" applyProtection="1">
      <protection hidden="1"/>
    </xf>
    <xf numFmtId="0" fontId="30" fillId="0" borderId="2" xfId="1" applyNumberFormat="1" applyFont="1" applyFill="1" applyBorder="1" applyProtection="1">
      <protection hidden="1"/>
    </xf>
    <xf numFmtId="0" fontId="30" fillId="0" borderId="2" xfId="1" applyNumberFormat="1" applyFont="1" applyFill="1" applyBorder="1" applyAlignment="1" applyProtection="1">
      <alignment wrapText="1"/>
      <protection hidden="1"/>
    </xf>
    <xf numFmtId="0" fontId="30" fillId="0" borderId="2" xfId="1" applyNumberFormat="1" applyFont="1" applyFill="1" applyBorder="1" applyAlignment="1" applyProtection="1">
      <alignment horizontal="left" wrapText="1"/>
      <protection hidden="1"/>
    </xf>
    <xf numFmtId="186" fontId="30" fillId="0" borderId="2" xfId="1" applyNumberFormat="1" applyFont="1" applyFill="1" applyBorder="1" applyAlignment="1" applyProtection="1">
      <protection hidden="1"/>
    </xf>
    <xf numFmtId="0" fontId="29" fillId="0" borderId="18" xfId="1" applyNumberFormat="1" applyFont="1" applyFill="1" applyBorder="1" applyAlignment="1" applyProtection="1">
      <alignment horizontal="center"/>
      <protection hidden="1"/>
    </xf>
    <xf numFmtId="185" fontId="3" fillId="0" borderId="2" xfId="1" applyNumberFormat="1" applyFont="1" applyFill="1" applyBorder="1" applyAlignment="1" applyProtection="1">
      <protection hidden="1"/>
    </xf>
    <xf numFmtId="183" fontId="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protection hidden="1"/>
    </xf>
    <xf numFmtId="0" fontId="13" fillId="0" borderId="18" xfId="1" applyNumberFormat="1" applyFont="1" applyFill="1" applyBorder="1" applyAlignment="1" applyProtection="1">
      <alignment horizontal="center"/>
      <protection hidden="1"/>
    </xf>
    <xf numFmtId="186" fontId="29" fillId="0" borderId="2" xfId="1" applyNumberFormat="1" applyFont="1" applyFill="1" applyBorder="1" applyAlignment="1" applyProtection="1">
      <protection hidden="1"/>
    </xf>
    <xf numFmtId="185" fontId="13" fillId="0" borderId="2" xfId="1" applyNumberFormat="1" applyFont="1" applyFill="1" applyBorder="1" applyAlignment="1" applyProtection="1">
      <protection hidden="1"/>
    </xf>
    <xf numFmtId="183" fontId="13" fillId="0" borderId="2" xfId="1" applyNumberFormat="1" applyFont="1" applyFill="1" applyBorder="1" applyAlignment="1" applyProtection="1">
      <protection hidden="1"/>
    </xf>
    <xf numFmtId="194" fontId="13" fillId="0" borderId="2" xfId="1" applyNumberFormat="1" applyFont="1" applyFill="1" applyBorder="1" applyAlignment="1" applyProtection="1">
      <protection hidden="1"/>
    </xf>
    <xf numFmtId="0" fontId="35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9" fillId="0" borderId="2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6" xfId="1" applyNumberFormat="1" applyFont="1" applyFill="1" applyBorder="1" applyAlignment="1" applyProtection="1">
      <alignment horizontal="center" vertical="top" wrapText="1"/>
      <protection hidden="1"/>
    </xf>
    <xf numFmtId="0" fontId="9" fillId="0" borderId="8" xfId="1" applyNumberFormat="1" applyFont="1" applyFill="1" applyBorder="1" applyAlignment="1" applyProtection="1">
      <alignment horizontal="center" vertical="top" wrapText="1"/>
      <protection hidden="1"/>
    </xf>
    <xf numFmtId="0" fontId="9" fillId="0" borderId="21" xfId="1" applyNumberFormat="1" applyFont="1" applyFill="1" applyBorder="1" applyAlignment="1" applyProtection="1">
      <alignment horizontal="center" vertical="top" wrapText="1"/>
      <protection hidden="1"/>
    </xf>
    <xf numFmtId="4" fontId="9" fillId="0" borderId="22" xfId="1" applyNumberFormat="1" applyFont="1" applyFill="1" applyBorder="1" applyAlignment="1" applyProtection="1">
      <protection hidden="1"/>
    </xf>
    <xf numFmtId="4" fontId="7" fillId="0" borderId="22" xfId="1" applyNumberFormat="1" applyFont="1" applyFill="1" applyBorder="1" applyAlignment="1" applyProtection="1">
      <protection hidden="1"/>
    </xf>
    <xf numFmtId="0" fontId="7" fillId="0" borderId="23" xfId="1" applyNumberFormat="1" applyFont="1" applyFill="1" applyBorder="1" applyAlignment="1" applyProtection="1">
      <alignment wrapText="1"/>
      <protection hidden="1"/>
    </xf>
    <xf numFmtId="0" fontId="7" fillId="0" borderId="23" xfId="1" applyNumberFormat="1" applyFont="1" applyFill="1" applyBorder="1" applyAlignment="1" applyProtection="1">
      <protection hidden="1"/>
    </xf>
    <xf numFmtId="0" fontId="9" fillId="0" borderId="23" xfId="1" applyNumberFormat="1" applyFont="1" applyFill="1" applyBorder="1" applyAlignment="1" applyProtection="1">
      <alignment horizontal="right" wrapText="1"/>
      <protection hidden="1"/>
    </xf>
    <xf numFmtId="0" fontId="9" fillId="0" borderId="24" xfId="1" applyNumberFormat="1" applyFont="1" applyFill="1" applyBorder="1" applyAlignment="1" applyProtection="1">
      <alignment horizontal="right" wrapText="1"/>
      <protection hidden="1"/>
    </xf>
    <xf numFmtId="4" fontId="9" fillId="0" borderId="23" xfId="1" applyNumberFormat="1" applyFont="1" applyFill="1" applyBorder="1" applyAlignment="1" applyProtection="1">
      <protection hidden="1"/>
    </xf>
    <xf numFmtId="0" fontId="36" fillId="0" borderId="0" xfId="0" applyFont="1" applyBorder="1" applyAlignment="1">
      <alignment horizontal="right" vertical="center" wrapText="1"/>
    </xf>
    <xf numFmtId="0" fontId="0" fillId="0" borderId="25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37" fillId="0" borderId="2" xfId="0" applyNumberFormat="1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4" fontId="37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vertical="center" wrapText="1"/>
    </xf>
    <xf numFmtId="185" fontId="39" fillId="0" borderId="2" xfId="0" applyNumberFormat="1" applyFont="1" applyBorder="1" applyAlignment="1">
      <alignment horizontal="right" vertical="center" wrapText="1"/>
    </xf>
    <xf numFmtId="185" fontId="40" fillId="0" borderId="2" xfId="0" applyNumberFormat="1" applyFont="1" applyBorder="1" applyAlignment="1">
      <alignment horizontal="right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0" fillId="0" borderId="22" xfId="0" applyBorder="1"/>
    <xf numFmtId="0" fontId="37" fillId="0" borderId="5" xfId="0" applyFont="1" applyBorder="1" applyAlignment="1">
      <alignment horizontal="right" vertical="center" wrapText="1"/>
    </xf>
    <xf numFmtId="4" fontId="41" fillId="0" borderId="22" xfId="0" applyNumberFormat="1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185" fontId="39" fillId="0" borderId="20" xfId="0" applyNumberFormat="1" applyFont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0" xfId="0" applyBorder="1"/>
    <xf numFmtId="0" fontId="37" fillId="0" borderId="5" xfId="0" applyFont="1" applyBorder="1" applyAlignment="1">
      <alignment vertical="center" wrapText="1"/>
    </xf>
    <xf numFmtId="0" fontId="37" fillId="0" borderId="27" xfId="0" applyFont="1" applyBorder="1" applyAlignment="1">
      <alignment horizontal="right" vertical="center" wrapText="1"/>
    </xf>
    <xf numFmtId="0" fontId="37" fillId="0" borderId="28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24" fillId="0" borderId="4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protection hidden="1"/>
    </xf>
    <xf numFmtId="4" fontId="9" fillId="0" borderId="18" xfId="1" applyNumberFormat="1" applyFont="1" applyFill="1" applyBorder="1" applyAlignment="1" applyProtection="1">
      <protection hidden="1"/>
    </xf>
    <xf numFmtId="0" fontId="6" fillId="0" borderId="29" xfId="1" applyFont="1" applyFill="1" applyBorder="1" applyAlignment="1">
      <alignment horizontal="justify" vertical="justify"/>
    </xf>
    <xf numFmtId="0" fontId="22" fillId="0" borderId="3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188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9" fillId="0" borderId="31" xfId="1" applyNumberFormat="1" applyFont="1" applyFill="1" applyBorder="1" applyAlignment="1" applyProtection="1">
      <alignment horizontal="center" vertical="top" wrapText="1"/>
      <protection hidden="1"/>
    </xf>
    <xf numFmtId="49" fontId="9" fillId="0" borderId="32" xfId="1" applyNumberFormat="1" applyFont="1" applyFill="1" applyBorder="1" applyAlignment="1" applyProtection="1">
      <alignment horizontal="right" vertical="top" wrapText="1"/>
      <protection hidden="1"/>
    </xf>
    <xf numFmtId="0" fontId="9" fillId="0" borderId="20" xfId="1" applyNumberFormat="1" applyFont="1" applyFill="1" applyBorder="1" applyAlignment="1" applyProtection="1">
      <alignment horizontal="right" vertical="top" wrapText="1"/>
      <protection hidden="1"/>
    </xf>
    <xf numFmtId="4" fontId="9" fillId="0" borderId="32" xfId="1" applyNumberFormat="1" applyFont="1" applyFill="1" applyBorder="1" applyAlignment="1" applyProtection="1">
      <alignment horizontal="right" vertical="top" wrapText="1"/>
      <protection hidden="1"/>
    </xf>
    <xf numFmtId="185" fontId="38" fillId="0" borderId="2" xfId="0" applyNumberFormat="1" applyFont="1" applyFill="1" applyBorder="1" applyAlignment="1">
      <alignment horizontal="right" vertical="center" wrapText="1"/>
    </xf>
    <xf numFmtId="4" fontId="38" fillId="0" borderId="2" xfId="0" applyNumberFormat="1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183" fontId="38" fillId="0" borderId="2" xfId="0" applyNumberFormat="1" applyFont="1" applyFill="1" applyBorder="1" applyAlignment="1">
      <alignment horizontal="right" vertical="center" wrapText="1"/>
    </xf>
    <xf numFmtId="0" fontId="24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0" xfId="0" applyFont="1" applyBorder="1" applyAlignment="1">
      <alignment horizontal="right"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186" fontId="29" fillId="0" borderId="2" xfId="2" applyNumberFormat="1" applyFont="1" applyFill="1" applyBorder="1" applyAlignment="1" applyProtection="1">
      <alignment horizontal="right" wrapText="1"/>
      <protection hidden="1"/>
    </xf>
    <xf numFmtId="186" fontId="30" fillId="0" borderId="2" xfId="2" applyNumberFormat="1" applyFont="1" applyFill="1" applyBorder="1" applyAlignment="1" applyProtection="1">
      <alignment horizontal="right" wrapText="1"/>
      <protection hidden="1"/>
    </xf>
    <xf numFmtId="185" fontId="13" fillId="0" borderId="2" xfId="2" applyNumberFormat="1" applyFont="1" applyFill="1" applyBorder="1" applyAlignment="1" applyProtection="1">
      <protection hidden="1"/>
    </xf>
    <xf numFmtId="183" fontId="13" fillId="0" borderId="2" xfId="2" applyNumberFormat="1" applyFont="1" applyFill="1" applyBorder="1" applyAlignment="1" applyProtection="1">
      <protection hidden="1"/>
    </xf>
    <xf numFmtId="185" fontId="3" fillId="0" borderId="2" xfId="2" applyNumberFormat="1" applyFont="1" applyFill="1" applyBorder="1" applyAlignment="1" applyProtection="1">
      <protection hidden="1"/>
    </xf>
    <xf numFmtId="183" fontId="3" fillId="0" borderId="2" xfId="2" applyNumberFormat="1" applyFont="1" applyFill="1" applyBorder="1" applyAlignment="1" applyProtection="1">
      <protection hidden="1"/>
    </xf>
    <xf numFmtId="4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6" fontId="30" fillId="0" borderId="2" xfId="1" applyNumberFormat="1" applyFont="1" applyFill="1" applyBorder="1" applyAlignment="1" applyProtection="1">
      <alignment horizontal="right"/>
      <protection hidden="1"/>
    </xf>
    <xf numFmtId="186" fontId="9" fillId="0" borderId="4" xfId="1" applyNumberFormat="1" applyFont="1" applyFill="1" applyBorder="1" applyAlignment="1" applyProtection="1">
      <alignment horizontal="right" vertical="top" wrapText="1"/>
      <protection hidden="1"/>
    </xf>
    <xf numFmtId="183" fontId="9" fillId="0" borderId="2" xfId="1" applyNumberFormat="1" applyFont="1" applyFill="1" applyBorder="1" applyAlignment="1" applyProtection="1">
      <alignment horizontal="right" vertical="top" wrapText="1"/>
      <protection hidden="1"/>
    </xf>
    <xf numFmtId="4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0" fontId="37" fillId="0" borderId="28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0" fillId="0" borderId="3" xfId="0" applyBorder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31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49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left" vertical="top" wrapText="1"/>
    </xf>
    <xf numFmtId="193" fontId="43" fillId="0" borderId="2" xfId="0" applyNumberFormat="1" applyFont="1" applyFill="1" applyBorder="1" applyAlignment="1">
      <alignment vertical="center"/>
    </xf>
    <xf numFmtId="49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193" fontId="42" fillId="0" borderId="2" xfId="0" applyNumberFormat="1" applyFont="1" applyBorder="1" applyAlignment="1">
      <alignment horizontal="right" vertical="center"/>
    </xf>
    <xf numFmtId="0" fontId="42" fillId="0" borderId="2" xfId="0" applyFont="1" applyFill="1" applyBorder="1" applyAlignment="1">
      <alignment horizontal="left" wrapText="1"/>
    </xf>
    <xf numFmtId="49" fontId="44" fillId="0" borderId="2" xfId="0" applyNumberFormat="1" applyFont="1" applyFill="1" applyBorder="1" applyAlignment="1">
      <alignment horizontal="center"/>
    </xf>
    <xf numFmtId="193" fontId="42" fillId="2" borderId="2" xfId="0" applyNumberFormat="1" applyFont="1" applyFill="1" applyBorder="1" applyAlignment="1">
      <alignment horizontal="right" vertical="center"/>
    </xf>
    <xf numFmtId="193" fontId="42" fillId="0" borderId="2" xfId="0" applyNumberFormat="1" applyFont="1" applyBorder="1" applyAlignment="1">
      <alignment horizontal="right" vertical="center" wrapText="1"/>
    </xf>
    <xf numFmtId="197" fontId="42" fillId="0" borderId="2" xfId="4" applyNumberFormat="1" applyFont="1" applyBorder="1" applyAlignment="1">
      <alignment horizontal="right" wrapText="1"/>
    </xf>
    <xf numFmtId="197" fontId="45" fillId="0" borderId="2" xfId="4" applyNumberFormat="1" applyFont="1" applyBorder="1" applyAlignment="1">
      <alignment horizontal="right" wrapText="1"/>
    </xf>
    <xf numFmtId="0" fontId="43" fillId="0" borderId="2" xfId="0" applyFont="1" applyFill="1" applyBorder="1" applyAlignment="1">
      <alignment horizontal="left" wrapText="1"/>
    </xf>
    <xf numFmtId="0" fontId="43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42" fillId="0" borderId="2" xfId="0" applyFont="1" applyFill="1" applyBorder="1" applyAlignment="1">
      <alignment wrapText="1"/>
    </xf>
    <xf numFmtId="0" fontId="43" fillId="0" borderId="2" xfId="0" applyNumberFormat="1" applyFont="1" applyFill="1" applyBorder="1" applyAlignment="1">
      <alignment horizontal="center"/>
    </xf>
    <xf numFmtId="43" fontId="43" fillId="0" borderId="2" xfId="4" applyNumberFormat="1" applyFont="1" applyBorder="1"/>
    <xf numFmtId="0" fontId="33" fillId="2" borderId="0" xfId="0" applyFont="1" applyFill="1" applyAlignment="1">
      <alignment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1" fillId="0" borderId="3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left" vertical="top" wrapText="1"/>
    </xf>
    <xf numFmtId="182" fontId="31" fillId="0" borderId="34" xfId="0" applyNumberFormat="1" applyFont="1" applyFill="1" applyBorder="1" applyAlignment="1">
      <alignment horizontal="right" wrapText="1"/>
    </xf>
    <xf numFmtId="182" fontId="31" fillId="0" borderId="30" xfId="0" applyNumberFormat="1" applyFont="1" applyFill="1" applyBorder="1" applyAlignment="1">
      <alignment horizontal="right" wrapText="1"/>
    </xf>
    <xf numFmtId="49" fontId="31" fillId="0" borderId="30" xfId="0" applyNumberFormat="1" applyFont="1" applyFill="1" applyBorder="1" applyAlignment="1">
      <alignment horizontal="center" wrapText="1"/>
    </xf>
    <xf numFmtId="49" fontId="31" fillId="0" borderId="2" xfId="0" applyNumberFormat="1" applyFont="1" applyBorder="1" applyAlignment="1">
      <alignment horizontal="center" wrapText="1"/>
    </xf>
    <xf numFmtId="0" fontId="31" fillId="0" borderId="5" xfId="0" applyFont="1" applyBorder="1" applyAlignment="1">
      <alignment horizontal="left" vertical="top" wrapText="1"/>
    </xf>
    <xf numFmtId="182" fontId="31" fillId="0" borderId="2" xfId="0" applyNumberFormat="1" applyFont="1" applyFill="1" applyBorder="1" applyAlignment="1">
      <alignment horizontal="right" wrapText="1"/>
    </xf>
    <xf numFmtId="182" fontId="31" fillId="0" borderId="22" xfId="0" applyNumberFormat="1" applyFont="1" applyFill="1" applyBorder="1" applyAlignment="1">
      <alignment horizontal="right" wrapText="1"/>
    </xf>
    <xf numFmtId="0" fontId="31" fillId="0" borderId="2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wrapText="1"/>
    </xf>
    <xf numFmtId="0" fontId="31" fillId="0" borderId="35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 wrapText="1"/>
    </xf>
    <xf numFmtId="0" fontId="9" fillId="0" borderId="36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Font="1" applyFill="1" applyProtection="1">
      <protection hidden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38" fillId="0" borderId="2" xfId="0" applyFont="1" applyFill="1" applyBorder="1" applyAlignment="1">
      <alignment horizontal="left" vertical="center" wrapText="1"/>
    </xf>
    <xf numFmtId="4" fontId="38" fillId="2" borderId="2" xfId="0" applyNumberFormat="1" applyFont="1" applyFill="1" applyBorder="1" applyAlignment="1">
      <alignment horizontal="right" vertical="center" wrapText="1"/>
    </xf>
    <xf numFmtId="186" fontId="38" fillId="0" borderId="4" xfId="0" applyNumberFormat="1" applyFont="1" applyBorder="1" applyAlignment="1">
      <alignment horizontal="right" vertical="center" wrapText="1"/>
    </xf>
    <xf numFmtId="186" fontId="38" fillId="0" borderId="6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186" fontId="38" fillId="0" borderId="2" xfId="0" applyNumberFormat="1" applyFont="1" applyBorder="1" applyAlignment="1">
      <alignment horizontal="right" vertical="center" wrapText="1"/>
    </xf>
    <xf numFmtId="183" fontId="38" fillId="0" borderId="2" xfId="0" applyNumberFormat="1" applyFont="1" applyBorder="1" applyAlignment="1">
      <alignment horizontal="right" vertical="center" wrapText="1"/>
    </xf>
    <xf numFmtId="0" fontId="40" fillId="0" borderId="50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0" fillId="0" borderId="2" xfId="0" applyBorder="1"/>
    <xf numFmtId="0" fontId="40" fillId="0" borderId="38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38" fillId="0" borderId="2" xfId="0" applyFont="1" applyBorder="1" applyAlignment="1">
      <alignment vertical="center" wrapText="1"/>
    </xf>
    <xf numFmtId="4" fontId="37" fillId="0" borderId="4" xfId="0" applyNumberFormat="1" applyFont="1" applyBorder="1" applyAlignment="1">
      <alignment horizontal="right" vertical="center" wrapText="1"/>
    </xf>
    <xf numFmtId="4" fontId="37" fillId="0" borderId="6" xfId="0" applyNumberFormat="1" applyFont="1" applyBorder="1" applyAlignment="1">
      <alignment horizontal="right" vertical="center" wrapText="1"/>
    </xf>
    <xf numFmtId="4" fontId="37" fillId="2" borderId="4" xfId="0" applyNumberFormat="1" applyFont="1" applyFill="1" applyBorder="1" applyAlignment="1">
      <alignment horizontal="right" vertical="center" wrapText="1"/>
    </xf>
    <xf numFmtId="4" fontId="37" fillId="2" borderId="6" xfId="0" applyNumberFormat="1" applyFont="1" applyFill="1" applyBorder="1" applyAlignment="1">
      <alignment horizontal="right" vertical="center" wrapText="1"/>
    </xf>
    <xf numFmtId="183" fontId="37" fillId="0" borderId="4" xfId="0" applyNumberFormat="1" applyFont="1" applyBorder="1" applyAlignment="1">
      <alignment horizontal="right" vertical="center" wrapText="1"/>
    </xf>
    <xf numFmtId="183" fontId="37" fillId="0" borderId="6" xfId="0" applyNumberFormat="1" applyFont="1" applyBorder="1" applyAlignment="1">
      <alignment horizontal="right" vertical="center" wrapText="1"/>
    </xf>
    <xf numFmtId="186" fontId="37" fillId="0" borderId="4" xfId="0" applyNumberFormat="1" applyFont="1" applyBorder="1" applyAlignment="1">
      <alignment horizontal="right" vertical="center" wrapText="1"/>
    </xf>
    <xf numFmtId="186" fontId="37" fillId="0" borderId="6" xfId="0" applyNumberFormat="1" applyFont="1" applyBorder="1" applyAlignment="1">
      <alignment horizontal="right" vertical="center" wrapText="1"/>
    </xf>
    <xf numFmtId="0" fontId="37" fillId="0" borderId="2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4" fontId="38" fillId="2" borderId="4" xfId="0" applyNumberFormat="1" applyFont="1" applyFill="1" applyBorder="1" applyAlignment="1">
      <alignment horizontal="right" vertical="center" wrapText="1"/>
    </xf>
    <xf numFmtId="4" fontId="38" fillId="2" borderId="6" xfId="0" applyNumberFormat="1" applyFont="1" applyFill="1" applyBorder="1" applyAlignment="1">
      <alignment horizontal="right" vertical="center" wrapText="1"/>
    </xf>
    <xf numFmtId="186" fontId="24" fillId="0" borderId="2" xfId="1" applyNumberFormat="1" applyFont="1" applyFill="1" applyBorder="1" applyAlignment="1" applyProtection="1">
      <alignment horizontal="right" wrapText="1"/>
      <protection hidden="1"/>
    </xf>
    <xf numFmtId="183" fontId="37" fillId="0" borderId="2" xfId="0" applyNumberFormat="1" applyFont="1" applyBorder="1" applyAlignment="1">
      <alignment vertical="center" wrapText="1"/>
    </xf>
    <xf numFmtId="4" fontId="37" fillId="2" borderId="2" xfId="0" applyNumberFormat="1" applyFont="1" applyFill="1" applyBorder="1" applyAlignment="1">
      <alignment horizontal="right" vertical="center" wrapText="1"/>
    </xf>
    <xf numFmtId="4" fontId="37" fillId="0" borderId="2" xfId="0" applyNumberFormat="1" applyFont="1" applyBorder="1" applyAlignment="1">
      <alignment horizontal="right" vertical="center" wrapText="1"/>
    </xf>
    <xf numFmtId="183" fontId="38" fillId="0" borderId="2" xfId="0" applyNumberFormat="1" applyFont="1" applyFill="1" applyBorder="1" applyAlignment="1">
      <alignment horizontal="right" vertical="center" wrapText="1"/>
    </xf>
    <xf numFmtId="186" fontId="38" fillId="0" borderId="2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right" vertical="center" wrapText="1"/>
    </xf>
    <xf numFmtId="4" fontId="37" fillId="0" borderId="46" xfId="0" applyNumberFormat="1" applyFont="1" applyBorder="1" applyAlignment="1">
      <alignment horizontal="right" vertical="center" wrapText="1"/>
    </xf>
    <xf numFmtId="4" fontId="37" fillId="0" borderId="47" xfId="0" applyNumberFormat="1" applyFont="1" applyBorder="1" applyAlignment="1">
      <alignment horizontal="right" vertical="center" wrapText="1"/>
    </xf>
    <xf numFmtId="4" fontId="37" fillId="2" borderId="20" xfId="0" applyNumberFormat="1" applyFont="1" applyFill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  <xf numFmtId="183" fontId="37" fillId="0" borderId="20" xfId="0" applyNumberFormat="1" applyFont="1" applyBorder="1" applyAlignment="1">
      <alignment horizontal="right" vertical="center" wrapText="1"/>
    </xf>
    <xf numFmtId="183" fontId="37" fillId="0" borderId="23" xfId="0" applyNumberFormat="1" applyFont="1" applyBorder="1" applyAlignment="1">
      <alignment horizontal="right" vertical="center" wrapText="1"/>
    </xf>
    <xf numFmtId="4" fontId="37" fillId="2" borderId="0" xfId="0" applyNumberFormat="1" applyFont="1" applyFill="1" applyBorder="1" applyAlignment="1">
      <alignment horizontal="right" vertical="center" wrapText="1"/>
    </xf>
    <xf numFmtId="4" fontId="37" fillId="2" borderId="42" xfId="0" applyNumberFormat="1" applyFont="1" applyFill="1" applyBorder="1" applyAlignment="1">
      <alignment horizontal="right" vertical="center" wrapText="1"/>
    </xf>
    <xf numFmtId="4" fontId="37" fillId="2" borderId="13" xfId="0" applyNumberFormat="1" applyFont="1" applyFill="1" applyBorder="1" applyAlignment="1">
      <alignment horizontal="right" vertical="center" wrapText="1"/>
    </xf>
    <xf numFmtId="4" fontId="37" fillId="2" borderId="43" xfId="0" applyNumberFormat="1" applyFont="1" applyFill="1" applyBorder="1" applyAlignment="1">
      <alignment horizontal="right" vertical="center" wrapText="1"/>
    </xf>
    <xf numFmtId="4" fontId="37" fillId="0" borderId="44" xfId="0" applyNumberFormat="1" applyFont="1" applyBorder="1" applyAlignment="1">
      <alignment horizontal="right" vertical="center" wrapText="1"/>
    </xf>
    <xf numFmtId="4" fontId="37" fillId="0" borderId="42" xfId="0" applyNumberFormat="1" applyFont="1" applyBorder="1" applyAlignment="1">
      <alignment horizontal="right" vertical="center" wrapText="1"/>
    </xf>
    <xf numFmtId="4" fontId="37" fillId="0" borderId="45" xfId="0" applyNumberFormat="1" applyFont="1" applyBorder="1" applyAlignment="1">
      <alignment horizontal="right" vertical="center" wrapText="1"/>
    </xf>
    <xf numFmtId="4" fontId="37" fillId="0" borderId="43" xfId="0" applyNumberFormat="1" applyFont="1" applyBorder="1" applyAlignment="1">
      <alignment horizontal="right" vertical="center" wrapText="1"/>
    </xf>
    <xf numFmtId="0" fontId="35" fillId="2" borderId="0" xfId="0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20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4" fontId="38" fillId="0" borderId="2" xfId="0" applyNumberFormat="1" applyFont="1" applyFill="1" applyBorder="1" applyAlignment="1">
      <alignment horizontal="right" vertical="center" wrapText="1"/>
    </xf>
    <xf numFmtId="185" fontId="38" fillId="0" borderId="2" xfId="0" applyNumberFormat="1" applyFont="1" applyFill="1" applyBorder="1" applyAlignment="1">
      <alignment horizontal="right" vertical="center" wrapText="1"/>
    </xf>
    <xf numFmtId="0" fontId="37" fillId="0" borderId="5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185" fontId="38" fillId="0" borderId="2" xfId="0" applyNumberFormat="1" applyFont="1" applyBorder="1" applyAlignment="1">
      <alignment horizontal="right" vertical="center" wrapText="1"/>
    </xf>
    <xf numFmtId="4" fontId="38" fillId="0" borderId="4" xfId="0" applyNumberFormat="1" applyFont="1" applyFill="1" applyBorder="1" applyAlignment="1">
      <alignment horizontal="right" vertical="center" wrapText="1"/>
    </xf>
    <xf numFmtId="4" fontId="38" fillId="0" borderId="6" xfId="0" applyNumberFormat="1" applyFont="1" applyFill="1" applyBorder="1" applyAlignment="1">
      <alignment horizontal="right" vertical="center" wrapText="1"/>
    </xf>
    <xf numFmtId="186" fontId="38" fillId="0" borderId="4" xfId="0" applyNumberFormat="1" applyFont="1" applyFill="1" applyBorder="1" applyAlignment="1">
      <alignment horizontal="right" vertical="center" wrapText="1"/>
    </xf>
    <xf numFmtId="186" fontId="38" fillId="0" borderId="6" xfId="0" applyNumberFormat="1" applyFont="1" applyFill="1" applyBorder="1" applyAlignment="1">
      <alignment horizontal="righ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183" fontId="38" fillId="0" borderId="2" xfId="0" applyNumberFormat="1" applyFont="1" applyBorder="1" applyAlignment="1">
      <alignment vertical="center" wrapText="1"/>
    </xf>
    <xf numFmtId="4" fontId="38" fillId="0" borderId="22" xfId="0" applyNumberFormat="1" applyFont="1" applyBorder="1" applyAlignment="1">
      <alignment horizontal="right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186" fontId="37" fillId="0" borderId="2" xfId="0" applyNumberFormat="1" applyFont="1" applyBorder="1" applyAlignment="1">
      <alignment horizontal="right" vertical="center" wrapText="1"/>
    </xf>
    <xf numFmtId="0" fontId="39" fillId="0" borderId="5" xfId="0" applyFont="1" applyBorder="1" applyAlignment="1">
      <alignment horizontal="justify" vertical="center" wrapText="1"/>
    </xf>
    <xf numFmtId="0" fontId="39" fillId="0" borderId="2" xfId="0" applyFont="1" applyBorder="1" applyAlignment="1">
      <alignment horizontal="justify" vertical="center" wrapText="1"/>
    </xf>
    <xf numFmtId="186" fontId="14" fillId="0" borderId="2" xfId="1" applyNumberFormat="1" applyFont="1" applyFill="1" applyBorder="1" applyAlignment="1" applyProtection="1">
      <alignment horizontal="right" wrapText="1"/>
      <protection hidden="1"/>
    </xf>
    <xf numFmtId="183" fontId="39" fillId="0" borderId="20" xfId="0" applyNumberFormat="1" applyFont="1" applyBorder="1" applyAlignment="1">
      <alignment horizontal="right" vertical="center" wrapText="1"/>
    </xf>
    <xf numFmtId="185" fontId="40" fillId="0" borderId="2" xfId="0" applyNumberFormat="1" applyFont="1" applyBorder="1" applyAlignment="1">
      <alignment horizontal="right" vertical="center" wrapText="1"/>
    </xf>
    <xf numFmtId="183" fontId="37" fillId="0" borderId="2" xfId="0" applyNumberFormat="1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7" fillId="0" borderId="37" xfId="0" applyFont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" fontId="39" fillId="2" borderId="2" xfId="0" applyNumberFormat="1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186" fontId="40" fillId="0" borderId="2" xfId="0" applyNumberFormat="1" applyFont="1" applyBorder="1" applyAlignment="1">
      <alignment horizontal="right" vertical="center" wrapText="1"/>
    </xf>
    <xf numFmtId="183" fontId="40" fillId="0" borderId="2" xfId="0" applyNumberFormat="1" applyFont="1" applyBorder="1" applyAlignment="1">
      <alignment horizontal="right" vertical="center" wrapText="1"/>
    </xf>
    <xf numFmtId="186" fontId="39" fillId="0" borderId="2" xfId="0" applyNumberFormat="1" applyFont="1" applyBorder="1" applyAlignment="1">
      <alignment horizontal="right" vertical="center" wrapText="1"/>
    </xf>
    <xf numFmtId="183" fontId="39" fillId="0" borderId="2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37" fillId="0" borderId="37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7" fillId="0" borderId="29" xfId="0" applyNumberFormat="1" applyFont="1" applyBorder="1" applyAlignment="1">
      <alignment horizontal="right" vertical="center" wrapText="1"/>
    </xf>
    <xf numFmtId="4" fontId="37" fillId="0" borderId="32" xfId="0" applyNumberFormat="1" applyFont="1" applyBorder="1" applyAlignment="1">
      <alignment horizontal="right" vertical="center" wrapText="1"/>
    </xf>
    <xf numFmtId="4" fontId="37" fillId="0" borderId="40" xfId="0" applyNumberFormat="1" applyFont="1" applyBorder="1" applyAlignment="1">
      <alignment horizontal="right" vertical="center" wrapText="1"/>
    </xf>
    <xf numFmtId="0" fontId="47" fillId="2" borderId="0" xfId="0" applyFont="1" applyFill="1" applyBorder="1" applyAlignment="1">
      <alignment horizontal="center" vertical="center" wrapText="1"/>
    </xf>
    <xf numFmtId="4" fontId="37" fillId="0" borderId="22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186" fontId="39" fillId="0" borderId="20" xfId="0" applyNumberFormat="1" applyFont="1" applyBorder="1" applyAlignment="1">
      <alignment horizontal="right" vertical="center" wrapText="1"/>
    </xf>
    <xf numFmtId="4" fontId="38" fillId="0" borderId="4" xfId="0" applyNumberFormat="1" applyFont="1" applyBorder="1" applyAlignment="1">
      <alignment horizontal="right" vertical="center" wrapText="1"/>
    </xf>
    <xf numFmtId="4" fontId="38" fillId="0" borderId="6" xfId="0" applyNumberFormat="1" applyFont="1" applyBorder="1" applyAlignment="1">
      <alignment horizontal="right" vertical="center" wrapText="1"/>
    </xf>
    <xf numFmtId="0" fontId="9" fillId="0" borderId="19" xfId="1" applyNumberFormat="1" applyFont="1" applyFill="1" applyBorder="1" applyAlignment="1" applyProtection="1">
      <alignment horizontal="left" vertical="justify"/>
      <protection hidden="1"/>
    </xf>
    <xf numFmtId="0" fontId="9" fillId="0" borderId="13" xfId="1" applyNumberFormat="1" applyFont="1" applyFill="1" applyBorder="1" applyAlignment="1" applyProtection="1">
      <alignment horizontal="left" vertical="justify"/>
      <protection hidden="1"/>
    </xf>
    <xf numFmtId="0" fontId="9" fillId="0" borderId="54" xfId="1" applyNumberFormat="1" applyFont="1" applyFill="1" applyBorder="1" applyAlignment="1" applyProtection="1">
      <alignment horizontal="left" vertical="justify"/>
      <protection hidden="1"/>
    </xf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5" xfId="1" applyNumberFormat="1" applyFont="1" applyFill="1" applyBorder="1" applyAlignment="1" applyProtection="1">
      <alignment horizontal="center" vertical="justify"/>
      <protection hidden="1"/>
    </xf>
    <xf numFmtId="0" fontId="12" fillId="0" borderId="31" xfId="1" applyNumberFormat="1" applyFont="1" applyFill="1" applyBorder="1" applyAlignment="1" applyProtection="1">
      <alignment horizontal="center" vertical="justify"/>
      <protection hidden="1"/>
    </xf>
    <xf numFmtId="0" fontId="12" fillId="0" borderId="40" xfId="1" applyNumberFormat="1" applyFont="1" applyFill="1" applyBorder="1" applyAlignment="1" applyProtection="1">
      <alignment horizontal="center" vertical="justify"/>
      <protection hidden="1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2" xfId="1" applyNumberFormat="1" applyFont="1" applyFill="1" applyBorder="1" applyAlignment="1" applyProtection="1">
      <alignment horizontal="center" vertical="justify"/>
      <protection hidden="1"/>
    </xf>
    <xf numFmtId="0" fontId="12" fillId="0" borderId="53" xfId="1" applyNumberFormat="1" applyFont="1" applyFill="1" applyBorder="1" applyAlignment="1" applyProtection="1">
      <alignment horizontal="center" vertical="justify"/>
      <protection hidden="1"/>
    </xf>
    <xf numFmtId="0" fontId="12" fillId="0" borderId="36" xfId="1" applyNumberFormat="1" applyFont="1" applyFill="1" applyBorder="1" applyAlignment="1" applyProtection="1">
      <alignment horizontal="center" vertical="justify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Font="1" applyAlignment="1" applyProtection="1">
      <alignment horizontal="left" vertical="justify"/>
      <protection hidden="1"/>
    </xf>
    <xf numFmtId="0" fontId="6" fillId="0" borderId="49" xfId="1" applyFont="1" applyBorder="1" applyAlignment="1" applyProtection="1">
      <alignment horizontal="left" vertical="justify"/>
      <protection hidden="1"/>
    </xf>
    <xf numFmtId="0" fontId="30" fillId="0" borderId="2" xfId="1" applyNumberFormat="1" applyFont="1" applyFill="1" applyBorder="1" applyAlignment="1" applyProtection="1">
      <alignment wrapText="1"/>
      <protection hidden="1"/>
    </xf>
    <xf numFmtId="0" fontId="28" fillId="0" borderId="52" xfId="1" applyNumberFormat="1" applyFont="1" applyFill="1" applyBorder="1" applyAlignment="1" applyProtection="1">
      <alignment horizontal="center" vertical="center"/>
      <protection hidden="1"/>
    </xf>
    <xf numFmtId="0" fontId="28" fillId="0" borderId="53" xfId="1" applyNumberFormat="1" applyFont="1" applyFill="1" applyBorder="1" applyAlignment="1" applyProtection="1">
      <alignment horizontal="center" vertical="center"/>
      <protection hidden="1"/>
    </xf>
    <xf numFmtId="0" fontId="28" fillId="0" borderId="36" xfId="1" applyNumberFormat="1" applyFont="1" applyFill="1" applyBorder="1" applyAlignment="1" applyProtection="1">
      <alignment horizontal="center" vertical="center"/>
      <protection hidden="1"/>
    </xf>
    <xf numFmtId="0" fontId="30" fillId="0" borderId="4" xfId="1" applyNumberFormat="1" applyFont="1" applyFill="1" applyBorder="1" applyAlignment="1" applyProtection="1">
      <alignment horizontal="left" wrapText="1"/>
      <protection hidden="1"/>
    </xf>
    <xf numFmtId="0" fontId="30" fillId="0" borderId="3" xfId="1" applyNumberFormat="1" applyFont="1" applyFill="1" applyBorder="1" applyAlignment="1" applyProtection="1">
      <alignment horizontal="left" wrapText="1"/>
      <protection hidden="1"/>
    </xf>
    <xf numFmtId="0" fontId="30" fillId="0" borderId="6" xfId="1" applyNumberFormat="1" applyFont="1" applyFill="1" applyBorder="1" applyAlignment="1" applyProtection="1">
      <alignment horizontal="left" wrapText="1"/>
      <protection hidden="1"/>
    </xf>
    <xf numFmtId="0" fontId="30" fillId="0" borderId="2" xfId="1" applyNumberFormat="1" applyFont="1" applyFill="1" applyBorder="1" applyAlignment="1" applyProtection="1">
      <alignment horizontal="left" wrapText="1"/>
      <protection hidden="1"/>
    </xf>
    <xf numFmtId="0" fontId="29" fillId="0" borderId="2" xfId="1" applyNumberFormat="1" applyFont="1" applyFill="1" applyBorder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6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protection hidden="1"/>
    </xf>
    <xf numFmtId="0" fontId="29" fillId="0" borderId="2" xfId="1" applyNumberFormat="1" applyFont="1" applyFill="1" applyBorder="1" applyAlignment="1" applyProtection="1">
      <alignment wrapText="1"/>
      <protection hidden="1"/>
    </xf>
    <xf numFmtId="0" fontId="29" fillId="0" borderId="2" xfId="0" applyFont="1" applyBorder="1" applyAlignment="1">
      <alignment horizontal="left" wrapText="1"/>
    </xf>
    <xf numFmtId="0" fontId="29" fillId="0" borderId="4" xfId="2" applyNumberFormat="1" applyFont="1" applyFill="1" applyBorder="1" applyAlignment="1" applyProtection="1">
      <alignment wrapText="1"/>
      <protection hidden="1"/>
    </xf>
    <xf numFmtId="0" fontId="29" fillId="0" borderId="3" xfId="2" applyNumberFormat="1" applyFont="1" applyFill="1" applyBorder="1" applyAlignment="1" applyProtection="1">
      <alignment wrapText="1"/>
      <protection hidden="1"/>
    </xf>
    <xf numFmtId="0" fontId="29" fillId="0" borderId="6" xfId="2" applyNumberFormat="1" applyFont="1" applyFill="1" applyBorder="1" applyAlignment="1" applyProtection="1">
      <alignment wrapText="1"/>
      <protection hidden="1"/>
    </xf>
    <xf numFmtId="0" fontId="30" fillId="0" borderId="2" xfId="2" applyNumberFormat="1" applyFont="1" applyFill="1" applyBorder="1" applyAlignment="1" applyProtection="1">
      <alignment wrapText="1"/>
      <protection hidden="1"/>
    </xf>
    <xf numFmtId="0" fontId="30" fillId="0" borderId="4" xfId="2" applyNumberFormat="1" applyFont="1" applyFill="1" applyBorder="1" applyAlignment="1" applyProtection="1">
      <alignment horizontal="left" wrapText="1"/>
      <protection hidden="1"/>
    </xf>
    <xf numFmtId="0" fontId="30" fillId="0" borderId="3" xfId="2" applyNumberFormat="1" applyFont="1" applyFill="1" applyBorder="1" applyAlignment="1" applyProtection="1">
      <alignment horizontal="left" wrapText="1"/>
      <protection hidden="1"/>
    </xf>
    <xf numFmtId="0" fontId="30" fillId="0" borderId="6" xfId="2" applyNumberFormat="1" applyFont="1" applyFill="1" applyBorder="1" applyAlignment="1" applyProtection="1">
      <alignment horizontal="left" wrapText="1"/>
      <protection hidden="1"/>
    </xf>
    <xf numFmtId="0" fontId="29" fillId="0" borderId="4" xfId="1" applyNumberFormat="1" applyFont="1" applyFill="1" applyBorder="1" applyAlignment="1" applyProtection="1">
      <alignment horizontal="left" wrapText="1"/>
      <protection hidden="1"/>
    </xf>
    <xf numFmtId="0" fontId="29" fillId="0" borderId="3" xfId="1" applyNumberFormat="1" applyFont="1" applyFill="1" applyBorder="1" applyAlignment="1" applyProtection="1">
      <alignment horizontal="left" wrapText="1"/>
      <protection hidden="1"/>
    </xf>
    <xf numFmtId="0" fontId="29" fillId="0" borderId="6" xfId="1" applyNumberFormat="1" applyFont="1" applyFill="1" applyBorder="1" applyAlignment="1" applyProtection="1">
      <alignment horizontal="left" wrapText="1"/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194" fontId="7" fillId="0" borderId="0" xfId="2" applyNumberFormat="1" applyFont="1" applyFill="1" applyAlignment="1" applyProtection="1">
      <alignment horizontal="right"/>
      <protection hidden="1"/>
    </xf>
    <xf numFmtId="0" fontId="42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70" zoomScaleNormal="70" workbookViewId="0">
      <selection activeCell="A12" sqref="A12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>
      <c r="C1" s="341" t="s">
        <v>40</v>
      </c>
      <c r="D1" s="341"/>
      <c r="E1" s="341"/>
    </row>
    <row r="2" spans="1:5" ht="18.75">
      <c r="C2" s="341" t="s">
        <v>16</v>
      </c>
      <c r="D2" s="341"/>
      <c r="E2" s="341"/>
    </row>
    <row r="3" spans="1:5" ht="18.75">
      <c r="C3" s="341" t="s">
        <v>175</v>
      </c>
      <c r="D3" s="341"/>
      <c r="E3" s="341"/>
    </row>
    <row r="4" spans="1:5" ht="18.75">
      <c r="C4" s="341" t="s">
        <v>399</v>
      </c>
      <c r="D4" s="341"/>
      <c r="E4" s="341"/>
    </row>
    <row r="6" spans="1:5" ht="18.75">
      <c r="A6" s="339" t="s">
        <v>275</v>
      </c>
      <c r="B6" s="339"/>
      <c r="C6" s="339"/>
      <c r="D6" s="339"/>
      <c r="E6" s="339"/>
    </row>
    <row r="7" spans="1:5" ht="18.75">
      <c r="A7" s="340" t="s">
        <v>207</v>
      </c>
      <c r="B7" s="340"/>
      <c r="C7" s="340"/>
      <c r="D7" s="340"/>
      <c r="E7" s="340"/>
    </row>
    <row r="8" spans="1:5" ht="18.75">
      <c r="A8" s="41"/>
      <c r="E8" s="42" t="s">
        <v>17</v>
      </c>
    </row>
    <row r="9" spans="1:5" ht="150">
      <c r="A9" s="43" t="s">
        <v>41</v>
      </c>
      <c r="B9" s="43" t="s">
        <v>42</v>
      </c>
      <c r="C9" s="43" t="s">
        <v>169</v>
      </c>
      <c r="D9" s="43" t="s">
        <v>174</v>
      </c>
      <c r="E9" s="43" t="s">
        <v>208</v>
      </c>
    </row>
    <row r="10" spans="1:5" ht="56.25">
      <c r="A10" s="43" t="s">
        <v>43</v>
      </c>
      <c r="B10" s="44" t="s">
        <v>44</v>
      </c>
      <c r="C10" s="106">
        <f>C11</f>
        <v>1539557.7800000003</v>
      </c>
      <c r="D10" s="106">
        <f>D11</f>
        <v>0</v>
      </c>
      <c r="E10" s="106">
        <f>E11</f>
        <v>0</v>
      </c>
    </row>
    <row r="11" spans="1:5" ht="37.5">
      <c r="A11" s="45" t="s">
        <v>45</v>
      </c>
      <c r="B11" s="46" t="s">
        <v>46</v>
      </c>
      <c r="C11" s="106">
        <f>C12+C18</f>
        <v>1539557.7800000003</v>
      </c>
      <c r="D11" s="106">
        <f>D12+D18</f>
        <v>0</v>
      </c>
      <c r="E11" s="106">
        <f>E12+E18</f>
        <v>0</v>
      </c>
    </row>
    <row r="12" spans="1:5" ht="18.75">
      <c r="A12" s="45" t="s">
        <v>47</v>
      </c>
      <c r="B12" s="46" t="s">
        <v>48</v>
      </c>
      <c r="C12" s="106">
        <f>C13</f>
        <v>-4118160</v>
      </c>
      <c r="D12" s="106">
        <f t="shared" ref="C12:E14" si="0">D13</f>
        <v>-3597300</v>
      </c>
      <c r="E12" s="106">
        <f t="shared" si="0"/>
        <v>-3974200</v>
      </c>
    </row>
    <row r="13" spans="1:5" ht="37.5">
      <c r="A13" s="45" t="s">
        <v>49</v>
      </c>
      <c r="B13" s="46" t="s">
        <v>50</v>
      </c>
      <c r="C13" s="106">
        <f t="shared" si="0"/>
        <v>-4118160</v>
      </c>
      <c r="D13" s="106">
        <f t="shared" si="0"/>
        <v>-3597300</v>
      </c>
      <c r="E13" s="106">
        <f t="shared" si="0"/>
        <v>-3974200</v>
      </c>
    </row>
    <row r="14" spans="1:5" ht="37.5">
      <c r="A14" s="45" t="s">
        <v>51</v>
      </c>
      <c r="B14" s="46" t="s">
        <v>52</v>
      </c>
      <c r="C14" s="106">
        <f t="shared" si="0"/>
        <v>-4118160</v>
      </c>
      <c r="D14" s="106">
        <f t="shared" si="0"/>
        <v>-3597300</v>
      </c>
      <c r="E14" s="106">
        <f t="shared" si="0"/>
        <v>-3974200</v>
      </c>
    </row>
    <row r="15" spans="1:5" ht="37.5">
      <c r="A15" s="45" t="s">
        <v>53</v>
      </c>
      <c r="B15" s="46" t="s">
        <v>214</v>
      </c>
      <c r="C15" s="106">
        <v>-4118160</v>
      </c>
      <c r="D15" s="106">
        <v>-3597300</v>
      </c>
      <c r="E15" s="106">
        <v>-3974200</v>
      </c>
    </row>
    <row r="16" spans="1:5" ht="18.75">
      <c r="A16" s="45" t="s">
        <v>54</v>
      </c>
      <c r="B16" s="46" t="s">
        <v>55</v>
      </c>
      <c r="C16" s="106">
        <f t="shared" ref="C16:E18" si="1">C17</f>
        <v>5657717.7800000003</v>
      </c>
      <c r="D16" s="106">
        <f t="shared" si="1"/>
        <v>3597300</v>
      </c>
      <c r="E16" s="106">
        <f>E17</f>
        <v>3974200</v>
      </c>
    </row>
    <row r="17" spans="1:5" ht="37.5">
      <c r="A17" s="45" t="s">
        <v>56</v>
      </c>
      <c r="B17" s="46" t="s">
        <v>57</v>
      </c>
      <c r="C17" s="106">
        <f t="shared" si="1"/>
        <v>5657717.7800000003</v>
      </c>
      <c r="D17" s="106">
        <f t="shared" si="1"/>
        <v>3597300</v>
      </c>
      <c r="E17" s="106">
        <f t="shared" si="1"/>
        <v>3974200</v>
      </c>
    </row>
    <row r="18" spans="1:5" ht="37.5">
      <c r="A18" s="45" t="s">
        <v>58</v>
      </c>
      <c r="B18" s="46" t="s">
        <v>59</v>
      </c>
      <c r="C18" s="107">
        <f t="shared" si="1"/>
        <v>5657717.7800000003</v>
      </c>
      <c r="D18" s="107">
        <f t="shared" si="1"/>
        <v>3597300</v>
      </c>
      <c r="E18" s="107">
        <f t="shared" si="1"/>
        <v>3974200</v>
      </c>
    </row>
    <row r="19" spans="1:5" ht="37.5">
      <c r="A19" s="45" t="s">
        <v>60</v>
      </c>
      <c r="B19" s="46" t="s">
        <v>215</v>
      </c>
      <c r="C19" s="107">
        <v>5657717.7800000003</v>
      </c>
      <c r="D19" s="107">
        <v>3597300</v>
      </c>
      <c r="E19" s="107">
        <v>3974200</v>
      </c>
    </row>
    <row r="20" spans="1:5" ht="37.5">
      <c r="A20" s="45"/>
      <c r="B20" s="144" t="s">
        <v>176</v>
      </c>
      <c r="C20" s="145"/>
      <c r="D20" s="145"/>
      <c r="E20" s="145"/>
    </row>
    <row r="21" spans="1:5" ht="18.75">
      <c r="A21" s="47"/>
      <c r="B21" s="48"/>
      <c r="C21" s="49"/>
      <c r="D21" s="49"/>
      <c r="E21" s="50"/>
    </row>
    <row r="22" spans="1:5" ht="18.75">
      <c r="A22" s="47"/>
      <c r="B22" s="48"/>
      <c r="C22" s="49"/>
      <c r="D22" s="49"/>
      <c r="E22" s="50"/>
    </row>
    <row r="23" spans="1:5">
      <c r="C23" s="51"/>
      <c r="D23" s="51"/>
      <c r="E23" s="51"/>
    </row>
    <row r="24" spans="1:5">
      <c r="C24" s="51"/>
      <c r="D24" s="51"/>
      <c r="E24" s="51"/>
    </row>
    <row r="25" spans="1:5">
      <c r="C25" s="51"/>
      <c r="D25" s="51"/>
      <c r="E25" s="51"/>
    </row>
    <row r="26" spans="1:5">
      <c r="C26" s="51"/>
      <c r="D26" s="51"/>
      <c r="E26" s="51"/>
    </row>
    <row r="27" spans="1:5">
      <c r="C27" s="51"/>
      <c r="D27" s="51"/>
      <c r="E27" s="51"/>
    </row>
    <row r="28" spans="1:5">
      <c r="C28" s="51"/>
      <c r="D28" s="51"/>
      <c r="E28" s="51"/>
    </row>
    <row r="29" spans="1:5">
      <c r="C29" s="51"/>
      <c r="D29" s="51"/>
      <c r="E29" s="51"/>
    </row>
    <row r="30" spans="1:5">
      <c r="C30" s="51"/>
      <c r="D30" s="51"/>
      <c r="E30" s="51"/>
    </row>
    <row r="31" spans="1:5">
      <c r="C31" s="51"/>
      <c r="D31" s="51"/>
      <c r="E31" s="51"/>
    </row>
    <row r="32" spans="1:5">
      <c r="C32" s="51"/>
      <c r="D32" s="51"/>
      <c r="E32" s="51"/>
    </row>
    <row r="33" spans="3:5">
      <c r="C33" s="51"/>
      <c r="D33" s="51"/>
      <c r="E33" s="51"/>
    </row>
    <row r="34" spans="3:5">
      <c r="C34" s="51"/>
      <c r="D34" s="51"/>
      <c r="E34" s="51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zoomScale="70" zoomScaleNormal="70" workbookViewId="0">
      <selection activeCell="C27" sqref="C27"/>
    </sheetView>
  </sheetViews>
  <sheetFormatPr defaultRowHeight="12.75"/>
  <cols>
    <col min="1" max="1" width="6.28515625" customWidth="1"/>
    <col min="2" max="2" width="53.5703125" customWidth="1"/>
    <col min="3" max="3" width="21.7109375" customWidth="1"/>
  </cols>
  <sheetData>
    <row r="1" spans="1:3" ht="18.75">
      <c r="A1" s="289"/>
      <c r="B1" s="550" t="s">
        <v>396</v>
      </c>
      <c r="C1" s="550"/>
    </row>
    <row r="2" spans="1:3" ht="18.75">
      <c r="A2" s="289"/>
      <c r="B2" s="550" t="s">
        <v>16</v>
      </c>
      <c r="C2" s="550"/>
    </row>
    <row r="3" spans="1:3" ht="18.75">
      <c r="A3" s="289"/>
      <c r="B3" s="550" t="s">
        <v>141</v>
      </c>
      <c r="C3" s="550"/>
    </row>
    <row r="4" spans="1:3" ht="18.75">
      <c r="A4" s="290"/>
      <c r="B4" s="551" t="s">
        <v>403</v>
      </c>
      <c r="C4" s="551"/>
    </row>
    <row r="5" spans="1:3" ht="18.75">
      <c r="A5" s="290"/>
      <c r="B5" s="290"/>
      <c r="C5" s="158"/>
    </row>
    <row r="6" spans="1:3" ht="18.75">
      <c r="A6" s="552" t="s">
        <v>235</v>
      </c>
      <c r="B6" s="552"/>
      <c r="C6" s="552"/>
    </row>
    <row r="7" spans="1:3" ht="18.75">
      <c r="A7" s="291"/>
      <c r="B7" s="291"/>
      <c r="C7" s="292"/>
    </row>
    <row r="8" spans="1:3" ht="37.5">
      <c r="A8" s="293" t="s">
        <v>236</v>
      </c>
      <c r="B8" s="294" t="s">
        <v>237</v>
      </c>
      <c r="C8" s="293" t="s">
        <v>238</v>
      </c>
    </row>
    <row r="9" spans="1:3" ht="18.75">
      <c r="A9" s="295">
        <v>1</v>
      </c>
      <c r="B9" s="295">
        <v>2</v>
      </c>
      <c r="C9" s="294">
        <v>3</v>
      </c>
    </row>
    <row r="10" spans="1:3" ht="42" customHeight="1">
      <c r="A10" s="296">
        <v>1</v>
      </c>
      <c r="B10" s="297" t="s">
        <v>239</v>
      </c>
      <c r="C10" s="298">
        <v>1460.5</v>
      </c>
    </row>
    <row r="11" spans="1:3" ht="75.599999999999994" customHeight="1">
      <c r="A11" s="299" t="s">
        <v>240</v>
      </c>
      <c r="B11" s="300" t="s">
        <v>241</v>
      </c>
      <c r="C11" s="301">
        <v>1079</v>
      </c>
    </row>
    <row r="12" spans="1:3" ht="75.599999999999994" customHeight="1">
      <c r="A12" s="299" t="s">
        <v>242</v>
      </c>
      <c r="B12" s="302" t="s">
        <v>243</v>
      </c>
      <c r="C12" s="301"/>
    </row>
    <row r="13" spans="1:3" ht="65.45" customHeight="1">
      <c r="A13" s="299" t="s">
        <v>244</v>
      </c>
      <c r="B13" s="302" t="s">
        <v>245</v>
      </c>
      <c r="C13" s="301"/>
    </row>
    <row r="14" spans="1:3" ht="25.9" customHeight="1">
      <c r="A14" s="303" t="s">
        <v>246</v>
      </c>
      <c r="B14" s="302" t="s">
        <v>247</v>
      </c>
      <c r="C14" s="301"/>
    </row>
    <row r="15" spans="1:3" ht="21" customHeight="1">
      <c r="A15" s="303"/>
      <c r="B15" s="302" t="s">
        <v>248</v>
      </c>
      <c r="C15" s="301"/>
    </row>
    <row r="16" spans="1:3" ht="21" customHeight="1">
      <c r="A16" s="303"/>
      <c r="B16" s="302" t="s">
        <v>249</v>
      </c>
      <c r="C16" s="301"/>
    </row>
    <row r="17" spans="1:3" ht="34.15" customHeight="1">
      <c r="A17" s="303" t="s">
        <v>250</v>
      </c>
      <c r="B17" s="302" t="s">
        <v>251</v>
      </c>
      <c r="C17" s="301"/>
    </row>
    <row r="18" spans="1:3" ht="22.9" customHeight="1">
      <c r="A18" s="303"/>
      <c r="B18" s="302" t="s">
        <v>248</v>
      </c>
      <c r="C18" s="301"/>
    </row>
    <row r="19" spans="1:3" ht="19.899999999999999" customHeight="1">
      <c r="A19" s="303"/>
      <c r="B19" s="302" t="s">
        <v>252</v>
      </c>
      <c r="C19" s="301"/>
    </row>
    <row r="20" spans="1:3" ht="22.9" customHeight="1">
      <c r="A20" s="303"/>
      <c r="B20" s="302" t="s">
        <v>253</v>
      </c>
      <c r="C20" s="304"/>
    </row>
    <row r="21" spans="1:3" ht="55.9" customHeight="1">
      <c r="A21" s="299" t="s">
        <v>254</v>
      </c>
      <c r="B21" s="302" t="s">
        <v>255</v>
      </c>
      <c r="C21" s="301"/>
    </row>
    <row r="22" spans="1:3" ht="76.150000000000006" customHeight="1">
      <c r="A22" s="299" t="s">
        <v>256</v>
      </c>
      <c r="B22" s="302" t="s">
        <v>257</v>
      </c>
      <c r="C22" s="304">
        <f>C24</f>
        <v>381.48599999999999</v>
      </c>
    </row>
    <row r="23" spans="1:3" ht="24" customHeight="1">
      <c r="A23" s="299"/>
      <c r="B23" s="302" t="s">
        <v>258</v>
      </c>
      <c r="C23" s="305"/>
    </row>
    <row r="24" spans="1:3" ht="25.15" customHeight="1">
      <c r="A24" s="299"/>
      <c r="B24" s="302" t="s">
        <v>259</v>
      </c>
      <c r="C24" s="306">
        <v>381.48599999999999</v>
      </c>
    </row>
    <row r="25" spans="1:3" ht="27" customHeight="1">
      <c r="A25" s="299"/>
      <c r="B25" s="302" t="s">
        <v>260</v>
      </c>
      <c r="C25" s="307"/>
    </row>
    <row r="26" spans="1:3" ht="23.45" customHeight="1">
      <c r="A26" s="296" t="s">
        <v>261</v>
      </c>
      <c r="B26" s="308" t="s">
        <v>262</v>
      </c>
      <c r="C26" s="309">
        <v>3.5</v>
      </c>
    </row>
    <row r="27" spans="1:3" ht="73.150000000000006" customHeight="1">
      <c r="A27" s="299" t="s">
        <v>263</v>
      </c>
      <c r="B27" s="302" t="s">
        <v>264</v>
      </c>
      <c r="C27" s="310">
        <v>2</v>
      </c>
    </row>
    <row r="28" spans="1:3" ht="87.6" customHeight="1">
      <c r="A28" s="299" t="s">
        <v>265</v>
      </c>
      <c r="B28" s="302" t="s">
        <v>266</v>
      </c>
      <c r="C28" s="310"/>
    </row>
    <row r="29" spans="1:3" ht="53.45" customHeight="1">
      <c r="A29" s="299" t="s">
        <v>267</v>
      </c>
      <c r="B29" s="302" t="s">
        <v>268</v>
      </c>
      <c r="C29" s="310"/>
    </row>
    <row r="30" spans="1:3" ht="27.6" customHeight="1">
      <c r="A30" s="303" t="s">
        <v>269</v>
      </c>
      <c r="B30" s="302" t="s">
        <v>247</v>
      </c>
      <c r="C30" s="310"/>
    </row>
    <row r="31" spans="1:3" ht="22.9" customHeight="1">
      <c r="A31" s="303"/>
      <c r="B31" s="302" t="s">
        <v>248</v>
      </c>
      <c r="C31" s="310"/>
    </row>
    <row r="32" spans="1:3" ht="21.6" customHeight="1">
      <c r="A32" s="303"/>
      <c r="B32" s="302" t="s">
        <v>249</v>
      </c>
      <c r="C32" s="310"/>
    </row>
    <row r="33" spans="1:3" ht="33" customHeight="1">
      <c r="A33" s="303" t="s">
        <v>270</v>
      </c>
      <c r="B33" s="302" t="s">
        <v>251</v>
      </c>
      <c r="C33" s="310"/>
    </row>
    <row r="34" spans="1:3" ht="24" customHeight="1">
      <c r="A34" s="303"/>
      <c r="B34" s="302" t="s">
        <v>248</v>
      </c>
      <c r="C34" s="310"/>
    </row>
    <row r="35" spans="1:3" ht="21.6" customHeight="1">
      <c r="A35" s="303"/>
      <c r="B35" s="302" t="s">
        <v>252</v>
      </c>
      <c r="C35" s="311"/>
    </row>
    <row r="36" spans="1:3" ht="25.15" customHeight="1">
      <c r="A36" s="303"/>
      <c r="B36" s="302" t="s">
        <v>253</v>
      </c>
      <c r="C36" s="311"/>
    </row>
    <row r="37" spans="1:3" ht="70.900000000000006" customHeight="1">
      <c r="A37" s="299" t="s">
        <v>271</v>
      </c>
      <c r="B37" s="312" t="s">
        <v>255</v>
      </c>
      <c r="C37" s="311"/>
    </row>
    <row r="38" spans="1:3" ht="55.9" customHeight="1">
      <c r="A38" s="299" t="s">
        <v>272</v>
      </c>
      <c r="B38" s="312" t="s">
        <v>273</v>
      </c>
      <c r="C38" s="311">
        <v>1.5</v>
      </c>
    </row>
    <row r="39" spans="1:3" ht="23.45" customHeight="1">
      <c r="A39" s="299"/>
      <c r="B39" s="312" t="s">
        <v>258</v>
      </c>
      <c r="C39" s="311"/>
    </row>
    <row r="40" spans="1:3" ht="21.6" customHeight="1">
      <c r="A40" s="299"/>
      <c r="B40" s="312" t="s">
        <v>259</v>
      </c>
      <c r="C40" s="311">
        <v>1.5</v>
      </c>
    </row>
    <row r="41" spans="1:3" ht="23.45" customHeight="1">
      <c r="A41" s="299"/>
      <c r="B41" s="312" t="s">
        <v>260</v>
      </c>
      <c r="C41" s="311"/>
    </row>
    <row r="42" spans="1:3" ht="63" customHeight="1">
      <c r="A42" s="313">
        <v>3</v>
      </c>
      <c r="B42" s="308" t="s">
        <v>274</v>
      </c>
      <c r="C42" s="314">
        <v>300</v>
      </c>
    </row>
  </sheetData>
  <mergeCells count="5"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42" t="s">
        <v>61</v>
      </c>
    </row>
    <row r="2" spans="1:3" ht="18.75">
      <c r="C2" s="42" t="s">
        <v>62</v>
      </c>
    </row>
    <row r="3" spans="1:3" ht="18.75">
      <c r="C3" s="42" t="s">
        <v>143</v>
      </c>
    </row>
    <row r="4" spans="1:3" ht="18.75">
      <c r="C4" s="42" t="s">
        <v>144</v>
      </c>
    </row>
    <row r="5" spans="1:3" ht="18.75">
      <c r="A5" s="52"/>
    </row>
    <row r="6" spans="1:3" ht="18.75">
      <c r="A6" s="52"/>
    </row>
    <row r="7" spans="1:3" ht="18.75">
      <c r="A7" s="340" t="s">
        <v>65</v>
      </c>
      <c r="B7" s="340"/>
      <c r="C7" s="340"/>
    </row>
    <row r="8" spans="1:3" ht="18.75">
      <c r="A8" s="340" t="s">
        <v>66</v>
      </c>
      <c r="B8" s="340"/>
      <c r="C8" s="340"/>
    </row>
    <row r="9" spans="1:3" ht="19.5" thickBot="1">
      <c r="A9" s="40"/>
    </row>
    <row r="10" spans="1:3" ht="25.5" customHeight="1" thickBot="1">
      <c r="A10" s="54" t="s">
        <v>63</v>
      </c>
      <c r="B10" s="55" t="s">
        <v>20</v>
      </c>
      <c r="C10" s="55" t="s">
        <v>19</v>
      </c>
    </row>
    <row r="11" spans="1:3" ht="19.5" thickBot="1">
      <c r="A11" s="56" t="s">
        <v>64</v>
      </c>
      <c r="B11" s="57">
        <v>120</v>
      </c>
      <c r="C11" s="58" t="s">
        <v>142</v>
      </c>
    </row>
    <row r="12" spans="1:3" ht="18.75">
      <c r="A12" s="59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52"/>
      <c r="C1" s="68" t="s">
        <v>67</v>
      </c>
    </row>
    <row r="2" spans="1:3" ht="18.75">
      <c r="A2" s="52"/>
      <c r="C2" s="68" t="s">
        <v>62</v>
      </c>
    </row>
    <row r="3" spans="1:3" ht="18.75">
      <c r="A3" s="52" t="s">
        <v>102</v>
      </c>
      <c r="C3" s="68" t="s">
        <v>150</v>
      </c>
    </row>
    <row r="4" spans="1:3" ht="18.75">
      <c r="A4" s="52" t="s">
        <v>103</v>
      </c>
      <c r="C4" s="68" t="s">
        <v>151</v>
      </c>
    </row>
    <row r="5" spans="1:3" ht="18.75">
      <c r="A5" s="52"/>
    </row>
    <row r="6" spans="1:3" ht="18.75" customHeight="1">
      <c r="A6" s="342" t="s">
        <v>68</v>
      </c>
      <c r="B6" s="342"/>
      <c r="C6" s="342"/>
    </row>
    <row r="7" spans="1:3" ht="18.75" customHeight="1">
      <c r="A7" s="342"/>
      <c r="B7" s="342"/>
      <c r="C7" s="342"/>
    </row>
    <row r="8" spans="1:3" ht="15.75" thickBot="1">
      <c r="A8" s="66"/>
      <c r="B8" s="67"/>
      <c r="C8" s="67"/>
    </row>
    <row r="9" spans="1:3" ht="16.5" thickBot="1">
      <c r="A9" s="60" t="s">
        <v>20</v>
      </c>
      <c r="B9" s="61" t="s">
        <v>41</v>
      </c>
      <c r="C9" s="61" t="s">
        <v>19</v>
      </c>
    </row>
    <row r="10" spans="1:3" ht="35.1" customHeight="1" thickBot="1">
      <c r="A10" s="62">
        <v>120</v>
      </c>
      <c r="B10" s="63" t="s">
        <v>69</v>
      </c>
      <c r="C10" s="64" t="s">
        <v>149</v>
      </c>
    </row>
    <row r="11" spans="1:3" ht="68.25" customHeight="1" thickBot="1">
      <c r="A11" s="62">
        <v>120</v>
      </c>
      <c r="B11" s="65" t="s">
        <v>145</v>
      </c>
      <c r="C11" s="65" t="s">
        <v>70</v>
      </c>
    </row>
    <row r="12" spans="1:3" ht="61.5" customHeight="1" thickBot="1">
      <c r="A12" s="62">
        <v>120</v>
      </c>
      <c r="B12" s="65" t="s">
        <v>146</v>
      </c>
      <c r="C12" s="65" t="s">
        <v>0</v>
      </c>
    </row>
    <row r="13" spans="1:3" ht="60" customHeight="1" thickBot="1">
      <c r="A13" s="62">
        <v>120</v>
      </c>
      <c r="B13" s="65" t="s">
        <v>147</v>
      </c>
      <c r="C13" s="65" t="s">
        <v>71</v>
      </c>
    </row>
    <row r="14" spans="1:3" ht="66" customHeight="1" thickBot="1">
      <c r="A14" s="62">
        <v>120</v>
      </c>
      <c r="B14" s="65" t="s">
        <v>148</v>
      </c>
      <c r="C14" s="65" t="s">
        <v>72</v>
      </c>
    </row>
    <row r="15" spans="1:3" ht="35.1" customHeight="1" thickBot="1">
      <c r="A15" s="62">
        <v>120</v>
      </c>
      <c r="B15" s="65" t="s">
        <v>73</v>
      </c>
      <c r="C15" s="65" t="s">
        <v>74</v>
      </c>
    </row>
    <row r="16" spans="1:3" ht="66.75" customHeight="1" thickBot="1">
      <c r="A16" s="62">
        <v>120</v>
      </c>
      <c r="B16" s="65" t="s">
        <v>75</v>
      </c>
      <c r="C16" s="65" t="s">
        <v>76</v>
      </c>
    </row>
    <row r="17" spans="1:3" ht="61.5" customHeight="1" thickBot="1">
      <c r="A17" s="62">
        <v>120</v>
      </c>
      <c r="B17" s="65" t="s">
        <v>77</v>
      </c>
      <c r="C17" s="65" t="s">
        <v>78</v>
      </c>
    </row>
    <row r="18" spans="1:3" ht="69.75" customHeight="1" thickBot="1">
      <c r="A18" s="62">
        <v>120</v>
      </c>
      <c r="B18" s="65" t="s">
        <v>79</v>
      </c>
      <c r="C18" s="65" t="s">
        <v>80</v>
      </c>
    </row>
    <row r="19" spans="1:3" ht="70.5" customHeight="1" thickBot="1">
      <c r="A19" s="62">
        <v>120</v>
      </c>
      <c r="B19" s="65" t="s">
        <v>81</v>
      </c>
      <c r="C19" s="65" t="s">
        <v>82</v>
      </c>
    </row>
    <row r="20" spans="1:3" ht="35.1" customHeight="1" thickBot="1">
      <c r="A20" s="62">
        <v>120</v>
      </c>
      <c r="B20" s="65" t="s">
        <v>83</v>
      </c>
      <c r="C20" s="65" t="s">
        <v>84</v>
      </c>
    </row>
    <row r="21" spans="1:3" ht="35.1" customHeight="1" thickBot="1">
      <c r="A21" s="62">
        <v>120</v>
      </c>
      <c r="B21" s="65" t="s">
        <v>85</v>
      </c>
      <c r="C21" s="65" t="s">
        <v>86</v>
      </c>
    </row>
    <row r="22" spans="1:3" ht="35.1" customHeight="1" thickBot="1">
      <c r="A22" s="62">
        <v>120</v>
      </c>
      <c r="B22" s="65" t="s">
        <v>87</v>
      </c>
      <c r="C22" s="65" t="s">
        <v>88</v>
      </c>
    </row>
    <row r="23" spans="1:3" ht="35.1" customHeight="1" thickBot="1">
      <c r="A23" s="62">
        <v>120</v>
      </c>
      <c r="B23" s="63" t="s">
        <v>89</v>
      </c>
      <c r="C23" s="65" t="s">
        <v>90</v>
      </c>
    </row>
    <row r="24" spans="1:3" ht="35.1" customHeight="1" thickBot="1">
      <c r="A24" s="62">
        <v>120</v>
      </c>
      <c r="B24" s="63" t="s">
        <v>91</v>
      </c>
      <c r="C24" s="65" t="s">
        <v>92</v>
      </c>
    </row>
    <row r="25" spans="1:3" ht="35.1" customHeight="1" thickBot="1">
      <c r="A25" s="62">
        <v>120</v>
      </c>
      <c r="B25" s="63" t="s">
        <v>93</v>
      </c>
      <c r="C25" s="65" t="s">
        <v>94</v>
      </c>
    </row>
    <row r="26" spans="1:3" ht="35.1" customHeight="1" thickBot="1">
      <c r="A26" s="62">
        <v>120</v>
      </c>
      <c r="B26" s="63" t="s">
        <v>104</v>
      </c>
      <c r="C26" s="65" t="s">
        <v>95</v>
      </c>
    </row>
    <row r="27" spans="1:3" ht="35.1" customHeight="1" thickBot="1">
      <c r="A27" s="62">
        <v>120</v>
      </c>
      <c r="B27" s="63" t="s">
        <v>105</v>
      </c>
      <c r="C27" s="65" t="s">
        <v>96</v>
      </c>
    </row>
    <row r="28" spans="1:3" ht="35.1" customHeight="1" thickBot="1">
      <c r="A28" s="62">
        <v>120</v>
      </c>
      <c r="B28" s="63" t="s">
        <v>106</v>
      </c>
      <c r="C28" s="65" t="s">
        <v>97</v>
      </c>
    </row>
    <row r="29" spans="1:3" ht="35.1" customHeight="1" thickBot="1">
      <c r="A29" s="62">
        <v>120</v>
      </c>
      <c r="B29" s="63" t="s">
        <v>98</v>
      </c>
      <c r="C29" s="65" t="s">
        <v>99</v>
      </c>
    </row>
    <row r="30" spans="1:3" ht="35.1" customHeight="1" thickBot="1">
      <c r="A30" s="62">
        <v>120</v>
      </c>
      <c r="B30" s="63" t="s">
        <v>107</v>
      </c>
      <c r="C30" s="65" t="s">
        <v>2</v>
      </c>
    </row>
    <row r="31" spans="1:3" ht="35.1" customHeight="1" thickBot="1">
      <c r="A31" s="62">
        <v>120</v>
      </c>
      <c r="B31" s="63" t="s">
        <v>100</v>
      </c>
      <c r="C31" s="65" t="s">
        <v>101</v>
      </c>
    </row>
    <row r="32" spans="1:3" ht="15.75">
      <c r="A32" s="53"/>
    </row>
    <row r="33" spans="1:1" ht="15.75">
      <c r="A33" s="53"/>
    </row>
    <row r="34" spans="1:1" ht="15.75">
      <c r="A34" s="53"/>
    </row>
    <row r="35" spans="1:1" ht="15.75">
      <c r="A35" s="53"/>
    </row>
    <row r="36" spans="1:1" ht="15.75">
      <c r="A36" s="53"/>
    </row>
    <row r="37" spans="1:1" ht="15.75">
      <c r="A37" s="53"/>
    </row>
    <row r="38" spans="1:1" ht="15.75">
      <c r="A38" s="53"/>
    </row>
    <row r="39" spans="1:1" ht="15.75">
      <c r="A39" s="53"/>
    </row>
    <row r="40" spans="1:1" ht="15.75">
      <c r="A40" s="53"/>
    </row>
    <row r="41" spans="1:1" ht="15.75">
      <c r="A41" s="53"/>
    </row>
    <row r="42" spans="1:1" ht="15.75">
      <c r="A42" s="53"/>
    </row>
    <row r="43" spans="1:1" ht="15.75">
      <c r="A43" s="53"/>
    </row>
    <row r="44" spans="1:1" ht="15.75">
      <c r="A44" s="53"/>
    </row>
    <row r="45" spans="1:1" ht="15.75">
      <c r="A45" s="53"/>
    </row>
    <row r="46" spans="1:1" ht="15.75">
      <c r="A46" s="53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52" t="s">
        <v>128</v>
      </c>
      <c r="C1" s="68" t="s">
        <v>129</v>
      </c>
    </row>
    <row r="2" spans="1:3" ht="18.75">
      <c r="A2" s="52"/>
      <c r="C2" s="68" t="s">
        <v>62</v>
      </c>
    </row>
    <row r="3" spans="1:3" ht="18.75">
      <c r="A3" s="52" t="s">
        <v>130</v>
      </c>
      <c r="C3" s="68" t="s">
        <v>150</v>
      </c>
    </row>
    <row r="4" spans="1:3" ht="18.75">
      <c r="A4" s="52" t="s">
        <v>131</v>
      </c>
      <c r="C4" s="68" t="s">
        <v>153</v>
      </c>
    </row>
    <row r="5" spans="1:3" ht="15.75">
      <c r="A5" s="53"/>
    </row>
    <row r="6" spans="1:3" ht="18.75">
      <c r="A6" s="41"/>
    </row>
    <row r="7" spans="1:3" ht="18.75" customHeight="1">
      <c r="A7" s="342" t="s">
        <v>108</v>
      </c>
      <c r="B7" s="342"/>
      <c r="C7" s="342"/>
    </row>
    <row r="8" spans="1:3" ht="18.75" customHeight="1">
      <c r="A8" s="342"/>
      <c r="B8" s="342"/>
      <c r="C8" s="342"/>
    </row>
    <row r="9" spans="1:3" ht="15">
      <c r="A9" s="71"/>
      <c r="B9" s="67"/>
      <c r="C9" s="67"/>
    </row>
    <row r="10" spans="1:3" ht="15.75" thickBot="1">
      <c r="A10" s="71"/>
      <c r="B10" s="67"/>
      <c r="C10" s="67"/>
    </row>
    <row r="11" spans="1:3" ht="112.5" customHeight="1">
      <c r="A11" s="69" t="s">
        <v>20</v>
      </c>
      <c r="B11" s="69" t="s">
        <v>109</v>
      </c>
      <c r="C11" s="69" t="s">
        <v>19</v>
      </c>
    </row>
    <row r="12" spans="1:3" ht="20.100000000000001" customHeight="1" thickBot="1">
      <c r="A12" s="62">
        <v>120</v>
      </c>
      <c r="B12" s="70" t="s">
        <v>110</v>
      </c>
      <c r="C12" s="65" t="s">
        <v>152</v>
      </c>
    </row>
    <row r="13" spans="1:3" ht="20.100000000000001" customHeight="1" thickBot="1">
      <c r="A13" s="62">
        <v>120</v>
      </c>
      <c r="B13" s="70" t="s">
        <v>111</v>
      </c>
      <c r="C13" s="65" t="s">
        <v>112</v>
      </c>
    </row>
    <row r="14" spans="1:3" ht="20.100000000000001" customHeight="1" thickBot="1">
      <c r="A14" s="62">
        <v>120</v>
      </c>
      <c r="B14" s="70" t="s">
        <v>113</v>
      </c>
      <c r="C14" s="65" t="s">
        <v>46</v>
      </c>
    </row>
    <row r="15" spans="1:3" ht="20.100000000000001" customHeight="1" thickBot="1">
      <c r="A15" s="62">
        <v>120</v>
      </c>
      <c r="B15" s="70" t="s">
        <v>114</v>
      </c>
      <c r="C15" s="65" t="s">
        <v>115</v>
      </c>
    </row>
    <row r="16" spans="1:3" ht="20.100000000000001" customHeight="1" thickBot="1">
      <c r="A16" s="62">
        <v>120</v>
      </c>
      <c r="B16" s="70" t="s">
        <v>116</v>
      </c>
      <c r="C16" s="65" t="s">
        <v>117</v>
      </c>
    </row>
    <row r="17" spans="1:3" ht="20.100000000000001" customHeight="1" thickBot="1">
      <c r="A17" s="62">
        <v>120</v>
      </c>
      <c r="B17" s="70" t="s">
        <v>118</v>
      </c>
      <c r="C17" s="65" t="s">
        <v>119</v>
      </c>
    </row>
    <row r="18" spans="1:3" ht="20.100000000000001" customHeight="1" thickBot="1">
      <c r="A18" s="62">
        <v>120</v>
      </c>
      <c r="B18" s="70" t="s">
        <v>120</v>
      </c>
      <c r="C18" s="65" t="s">
        <v>121</v>
      </c>
    </row>
    <row r="19" spans="1:3" ht="20.100000000000001" customHeight="1" thickBot="1">
      <c r="A19" s="62">
        <v>120</v>
      </c>
      <c r="B19" s="70" t="s">
        <v>122</v>
      </c>
      <c r="C19" s="65" t="s">
        <v>55</v>
      </c>
    </row>
    <row r="20" spans="1:3" ht="20.100000000000001" customHeight="1" thickBot="1">
      <c r="A20" s="62">
        <v>120</v>
      </c>
      <c r="B20" s="70" t="s">
        <v>123</v>
      </c>
      <c r="C20" s="65" t="s">
        <v>57</v>
      </c>
    </row>
    <row r="21" spans="1:3" ht="20.100000000000001" customHeight="1" thickBot="1">
      <c r="A21" s="62">
        <v>120</v>
      </c>
      <c r="B21" s="70" t="s">
        <v>124</v>
      </c>
      <c r="C21" s="65" t="s">
        <v>125</v>
      </c>
    </row>
    <row r="22" spans="1:3" ht="20.100000000000001" customHeight="1" thickBot="1">
      <c r="A22" s="62">
        <v>120</v>
      </c>
      <c r="B22" s="70" t="s">
        <v>126</v>
      </c>
      <c r="C22" s="65" t="s">
        <v>127</v>
      </c>
    </row>
    <row r="23" spans="1:3" ht="18.75">
      <c r="A23" s="41"/>
    </row>
    <row r="24" spans="1:3" ht="15.75">
      <c r="A24" s="53"/>
    </row>
    <row r="25" spans="1:3" ht="15.75">
      <c r="A25" s="53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B15" sqref="B15"/>
    </sheetView>
  </sheetViews>
  <sheetFormatPr defaultRowHeight="12.75"/>
  <cols>
    <col min="1" max="1" width="21.28515625" customWidth="1"/>
    <col min="2" max="2" width="58.28515625" customWidth="1"/>
    <col min="3" max="3" width="10.42578125" customWidth="1"/>
    <col min="4" max="5" width="10.28515625" customWidth="1"/>
  </cols>
  <sheetData>
    <row r="1" spans="1:5">
      <c r="B1" s="317"/>
      <c r="C1" s="343" t="s">
        <v>284</v>
      </c>
      <c r="D1" s="343"/>
      <c r="E1" s="343"/>
    </row>
    <row r="2" spans="1:5">
      <c r="B2" s="317"/>
      <c r="C2" s="343" t="s">
        <v>16</v>
      </c>
      <c r="D2" s="343"/>
      <c r="E2" s="343"/>
    </row>
    <row r="3" spans="1:5">
      <c r="B3" s="317"/>
      <c r="C3" s="344" t="s">
        <v>141</v>
      </c>
      <c r="D3" s="344"/>
      <c r="E3" s="344"/>
    </row>
    <row r="4" spans="1:5">
      <c r="B4" s="317"/>
      <c r="C4" s="344" t="s">
        <v>400</v>
      </c>
      <c r="D4" s="344"/>
      <c r="E4" s="344"/>
    </row>
    <row r="5" spans="1:5">
      <c r="B5" s="317"/>
      <c r="C5" s="317"/>
      <c r="D5" s="317"/>
    </row>
    <row r="6" spans="1:5">
      <c r="B6" s="345" t="s">
        <v>285</v>
      </c>
      <c r="C6" s="346"/>
      <c r="D6" s="346"/>
    </row>
    <row r="7" spans="1:5">
      <c r="B7" s="317"/>
      <c r="C7" s="317"/>
      <c r="D7" s="317"/>
    </row>
    <row r="8" spans="1:5">
      <c r="B8" s="317"/>
      <c r="C8" s="317"/>
      <c r="D8" s="318"/>
      <c r="E8" s="319" t="s">
        <v>225</v>
      </c>
    </row>
    <row r="9" spans="1:5" ht="33.75">
      <c r="A9" s="320" t="s">
        <v>286</v>
      </c>
      <c r="B9" s="321" t="s">
        <v>287</v>
      </c>
      <c r="C9" s="322">
        <v>2022</v>
      </c>
      <c r="D9" s="322">
        <v>2023</v>
      </c>
      <c r="E9" s="322">
        <v>2024</v>
      </c>
    </row>
    <row r="10" spans="1:5" ht="21.6" customHeight="1">
      <c r="A10" s="323" t="s">
        <v>288</v>
      </c>
      <c r="B10" s="324" t="s">
        <v>289</v>
      </c>
      <c r="C10" s="325">
        <f>C65</f>
        <v>4118160</v>
      </c>
      <c r="D10" s="325">
        <v>3597300</v>
      </c>
      <c r="E10" s="325">
        <v>3974200</v>
      </c>
    </row>
    <row r="11" spans="1:5" ht="21.6" customHeight="1">
      <c r="A11" s="323" t="s">
        <v>290</v>
      </c>
      <c r="B11" s="324" t="s">
        <v>291</v>
      </c>
      <c r="C11" s="326">
        <f>C12+C18+C28+C32+C43</f>
        <v>1452000</v>
      </c>
      <c r="D11" s="326">
        <f>D12+D18+D28+D32+D43</f>
        <v>1533000</v>
      </c>
      <c r="E11" s="326">
        <f>E12+E18+E28+E32+E43</f>
        <v>1542000</v>
      </c>
    </row>
    <row r="12" spans="1:5" ht="21.6" customHeight="1">
      <c r="A12" s="323" t="s">
        <v>292</v>
      </c>
      <c r="B12" s="324" t="s">
        <v>293</v>
      </c>
      <c r="C12" s="326">
        <f>C13</f>
        <v>222000</v>
      </c>
      <c r="D12" s="326">
        <f t="shared" ref="D12:E14" si="0">D13</f>
        <v>229000</v>
      </c>
      <c r="E12" s="326">
        <f t="shared" si="0"/>
        <v>236000</v>
      </c>
    </row>
    <row r="13" spans="1:5" ht="21.6" customHeight="1">
      <c r="A13" s="323" t="s">
        <v>294</v>
      </c>
      <c r="B13" s="324" t="s">
        <v>295</v>
      </c>
      <c r="C13" s="326">
        <f>C14+C16</f>
        <v>222000</v>
      </c>
      <c r="D13" s="326">
        <f>D14+D16</f>
        <v>229000</v>
      </c>
      <c r="E13" s="326">
        <f>E14+E16</f>
        <v>236000</v>
      </c>
    </row>
    <row r="14" spans="1:5" ht="45.6" customHeight="1">
      <c r="A14" s="323" t="s">
        <v>296</v>
      </c>
      <c r="B14" s="324" t="s">
        <v>297</v>
      </c>
      <c r="C14" s="326">
        <f>C15</f>
        <v>220000</v>
      </c>
      <c r="D14" s="326">
        <f t="shared" si="0"/>
        <v>227000</v>
      </c>
      <c r="E14" s="326">
        <f t="shared" si="0"/>
        <v>234000</v>
      </c>
    </row>
    <row r="15" spans="1:5" ht="54" customHeight="1">
      <c r="A15" s="327" t="s">
        <v>298</v>
      </c>
      <c r="B15" s="324" t="s">
        <v>299</v>
      </c>
      <c r="C15" s="326">
        <v>220000</v>
      </c>
      <c r="D15" s="326">
        <v>227000</v>
      </c>
      <c r="E15" s="326">
        <v>234000</v>
      </c>
    </row>
    <row r="16" spans="1:5" ht="22.9" customHeight="1">
      <c r="A16" s="323" t="s">
        <v>300</v>
      </c>
      <c r="B16" s="324" t="s">
        <v>301</v>
      </c>
      <c r="C16" s="326">
        <f>C17</f>
        <v>2000</v>
      </c>
      <c r="D16" s="326">
        <f>D17</f>
        <v>2000</v>
      </c>
      <c r="E16" s="326">
        <f>E17</f>
        <v>2000</v>
      </c>
    </row>
    <row r="17" spans="1:5" ht="42.6" customHeight="1">
      <c r="A17" s="327" t="s">
        <v>302</v>
      </c>
      <c r="B17" s="324" t="s">
        <v>303</v>
      </c>
      <c r="C17" s="326">
        <v>2000</v>
      </c>
      <c r="D17" s="326">
        <v>2000</v>
      </c>
      <c r="E17" s="326">
        <v>2000</v>
      </c>
    </row>
    <row r="18" spans="1:5" ht="22.15" customHeight="1">
      <c r="A18" s="323" t="s">
        <v>304</v>
      </c>
      <c r="B18" s="324" t="s">
        <v>305</v>
      </c>
      <c r="C18" s="326">
        <f>C19</f>
        <v>445000</v>
      </c>
      <c r="D18" s="326">
        <f>D19</f>
        <v>456000</v>
      </c>
      <c r="E18" s="326">
        <f>E19</f>
        <v>465000</v>
      </c>
    </row>
    <row r="19" spans="1:5" ht="20.45" customHeight="1">
      <c r="A19" s="323" t="s">
        <v>306</v>
      </c>
      <c r="B19" s="324" t="s">
        <v>307</v>
      </c>
      <c r="C19" s="326">
        <f>C21+C23+C25+C27</f>
        <v>445000</v>
      </c>
      <c r="D19" s="326">
        <f>D20+D22+D24+D26</f>
        <v>456000</v>
      </c>
      <c r="E19" s="326">
        <f>E20+E22+E24+E26</f>
        <v>465000</v>
      </c>
    </row>
    <row r="20" spans="1:5" ht="42.6" customHeight="1">
      <c r="A20" s="327" t="s">
        <v>308</v>
      </c>
      <c r="B20" s="324" t="s">
        <v>309</v>
      </c>
      <c r="C20" s="326">
        <f>C21</f>
        <v>201000</v>
      </c>
      <c r="D20" s="326">
        <f>D21</f>
        <v>204000</v>
      </c>
      <c r="E20" s="326">
        <f>E21</f>
        <v>205000</v>
      </c>
    </row>
    <row r="21" spans="1:5" ht="63" customHeight="1">
      <c r="A21" s="327" t="s">
        <v>310</v>
      </c>
      <c r="B21" s="324" t="s">
        <v>311</v>
      </c>
      <c r="C21" s="326">
        <v>201000</v>
      </c>
      <c r="D21" s="326">
        <v>204000</v>
      </c>
      <c r="E21" s="326">
        <v>205000</v>
      </c>
    </row>
    <row r="22" spans="1:5" ht="43.9" customHeight="1">
      <c r="A22" s="327" t="s">
        <v>312</v>
      </c>
      <c r="B22" s="324" t="s">
        <v>313</v>
      </c>
      <c r="C22" s="326">
        <f>C23</f>
        <v>1000</v>
      </c>
      <c r="D22" s="326">
        <f>D23</f>
        <v>1000</v>
      </c>
      <c r="E22" s="326">
        <f>E23</f>
        <v>1000</v>
      </c>
    </row>
    <row r="23" spans="1:5" ht="64.150000000000006" customHeight="1">
      <c r="A23" s="327" t="s">
        <v>314</v>
      </c>
      <c r="B23" s="324" t="s">
        <v>315</v>
      </c>
      <c r="C23" s="326">
        <v>1000</v>
      </c>
      <c r="D23" s="326">
        <v>1000</v>
      </c>
      <c r="E23" s="326">
        <v>1000</v>
      </c>
    </row>
    <row r="24" spans="1:5" ht="42.6" customHeight="1">
      <c r="A24" s="327" t="s">
        <v>316</v>
      </c>
      <c r="B24" s="324" t="s">
        <v>317</v>
      </c>
      <c r="C24" s="326">
        <f>C25</f>
        <v>268000</v>
      </c>
      <c r="D24" s="326">
        <f>D25</f>
        <v>276000</v>
      </c>
      <c r="E24" s="326">
        <f>E25</f>
        <v>285000</v>
      </c>
    </row>
    <row r="25" spans="1:5" ht="67.5">
      <c r="A25" s="327" t="s">
        <v>318</v>
      </c>
      <c r="B25" s="324" t="s">
        <v>319</v>
      </c>
      <c r="C25" s="326">
        <v>268000</v>
      </c>
      <c r="D25" s="326">
        <v>276000</v>
      </c>
      <c r="E25" s="326">
        <v>285000</v>
      </c>
    </row>
    <row r="26" spans="1:5" ht="43.9" customHeight="1">
      <c r="A26" s="327" t="s">
        <v>320</v>
      </c>
      <c r="B26" s="324" t="s">
        <v>321</v>
      </c>
      <c r="C26" s="326">
        <f>C27</f>
        <v>-25000</v>
      </c>
      <c r="D26" s="326">
        <f>D27</f>
        <v>-25000</v>
      </c>
      <c r="E26" s="326">
        <f>E27</f>
        <v>-26000</v>
      </c>
    </row>
    <row r="27" spans="1:5" ht="63.6" customHeight="1">
      <c r="A27" s="327" t="s">
        <v>322</v>
      </c>
      <c r="B27" s="324" t="s">
        <v>323</v>
      </c>
      <c r="C27" s="326">
        <v>-25000</v>
      </c>
      <c r="D27" s="326">
        <v>-25000</v>
      </c>
      <c r="E27" s="326">
        <v>-26000</v>
      </c>
    </row>
    <row r="28" spans="1:5" ht="15" customHeight="1">
      <c r="A28" s="323" t="s">
        <v>324</v>
      </c>
      <c r="B28" s="324" t="s">
        <v>325</v>
      </c>
      <c r="C28" s="326">
        <f>C29</f>
        <v>35000</v>
      </c>
      <c r="D28" s="326">
        <f t="shared" ref="D28:E30" si="1">D29</f>
        <v>80000</v>
      </c>
      <c r="E28" s="326">
        <f t="shared" si="1"/>
        <v>60000</v>
      </c>
    </row>
    <row r="29" spans="1:5" ht="15" customHeight="1">
      <c r="A29" s="323" t="s">
        <v>326</v>
      </c>
      <c r="B29" s="324" t="s">
        <v>327</v>
      </c>
      <c r="C29" s="326">
        <f>C30</f>
        <v>35000</v>
      </c>
      <c r="D29" s="326">
        <f t="shared" si="1"/>
        <v>80000</v>
      </c>
      <c r="E29" s="326">
        <f t="shared" si="1"/>
        <v>60000</v>
      </c>
    </row>
    <row r="30" spans="1:5" ht="15" customHeight="1">
      <c r="A30" s="323" t="s">
        <v>328</v>
      </c>
      <c r="B30" s="324" t="s">
        <v>327</v>
      </c>
      <c r="C30" s="326">
        <f>C31</f>
        <v>35000</v>
      </c>
      <c r="D30" s="326">
        <f t="shared" si="1"/>
        <v>80000</v>
      </c>
      <c r="E30" s="326">
        <f t="shared" si="1"/>
        <v>60000</v>
      </c>
    </row>
    <row r="31" spans="1:5" ht="24.6" customHeight="1">
      <c r="A31" s="327" t="s">
        <v>329</v>
      </c>
      <c r="B31" s="324" t="s">
        <v>330</v>
      </c>
      <c r="C31" s="326">
        <v>35000</v>
      </c>
      <c r="D31" s="326">
        <v>80000</v>
      </c>
      <c r="E31" s="326">
        <v>60000</v>
      </c>
    </row>
    <row r="32" spans="1:5" ht="14.45" customHeight="1">
      <c r="A32" s="323" t="s">
        <v>331</v>
      </c>
      <c r="B32" s="324" t="s">
        <v>332</v>
      </c>
      <c r="C32" s="326">
        <f>C36+C33</f>
        <v>512000</v>
      </c>
      <c r="D32" s="326">
        <f>D36+D33</f>
        <v>530000</v>
      </c>
      <c r="E32" s="326">
        <f>E36+E33</f>
        <v>543000</v>
      </c>
    </row>
    <row r="33" spans="1:5" ht="14.45" customHeight="1">
      <c r="A33" s="323" t="s">
        <v>333</v>
      </c>
      <c r="B33" s="324" t="s">
        <v>334</v>
      </c>
      <c r="C33" s="326">
        <f>C34</f>
        <v>12000</v>
      </c>
      <c r="D33" s="326">
        <f t="shared" ref="C33:E34" si="2">D34</f>
        <v>27000</v>
      </c>
      <c r="E33" s="326">
        <f t="shared" si="2"/>
        <v>37000</v>
      </c>
    </row>
    <row r="34" spans="1:5" ht="22.15" customHeight="1">
      <c r="A34" s="323" t="s">
        <v>335</v>
      </c>
      <c r="B34" s="324" t="s">
        <v>336</v>
      </c>
      <c r="C34" s="326">
        <f t="shared" si="2"/>
        <v>12000</v>
      </c>
      <c r="D34" s="326">
        <f t="shared" si="2"/>
        <v>27000</v>
      </c>
      <c r="E34" s="326">
        <f t="shared" si="2"/>
        <v>37000</v>
      </c>
    </row>
    <row r="35" spans="1:5" ht="56.25">
      <c r="A35" s="327" t="s">
        <v>337</v>
      </c>
      <c r="B35" s="324" t="s">
        <v>338</v>
      </c>
      <c r="C35" s="326">
        <v>12000</v>
      </c>
      <c r="D35" s="326">
        <v>27000</v>
      </c>
      <c r="E35" s="326">
        <v>37000</v>
      </c>
    </row>
    <row r="36" spans="1:5" ht="14.45" customHeight="1">
      <c r="A36" s="323" t="s">
        <v>339</v>
      </c>
      <c r="B36" s="324" t="s">
        <v>340</v>
      </c>
      <c r="C36" s="326">
        <f>C37+C40</f>
        <v>500000</v>
      </c>
      <c r="D36" s="326">
        <f>D37+D40</f>
        <v>503000</v>
      </c>
      <c r="E36" s="326">
        <f>E37+E40</f>
        <v>506000</v>
      </c>
    </row>
    <row r="37" spans="1:5" ht="15" customHeight="1">
      <c r="A37" s="323" t="s">
        <v>341</v>
      </c>
      <c r="B37" s="324" t="s">
        <v>342</v>
      </c>
      <c r="C37" s="326">
        <f t="shared" ref="C37:E38" si="3">C38</f>
        <v>3000</v>
      </c>
      <c r="D37" s="326">
        <f t="shared" si="3"/>
        <v>3000</v>
      </c>
      <c r="E37" s="326">
        <f t="shared" si="3"/>
        <v>3000</v>
      </c>
    </row>
    <row r="38" spans="1:5" ht="22.15" customHeight="1">
      <c r="A38" s="323" t="s">
        <v>343</v>
      </c>
      <c r="B38" s="324" t="s">
        <v>344</v>
      </c>
      <c r="C38" s="326">
        <f t="shared" si="3"/>
        <v>3000</v>
      </c>
      <c r="D38" s="326">
        <f t="shared" si="3"/>
        <v>3000</v>
      </c>
      <c r="E38" s="326">
        <f t="shared" si="3"/>
        <v>3000</v>
      </c>
    </row>
    <row r="39" spans="1:5" ht="32.450000000000003" customHeight="1">
      <c r="A39" s="327" t="s">
        <v>345</v>
      </c>
      <c r="B39" s="324" t="s">
        <v>346</v>
      </c>
      <c r="C39" s="326">
        <v>3000</v>
      </c>
      <c r="D39" s="326">
        <v>3000</v>
      </c>
      <c r="E39" s="326">
        <v>3000</v>
      </c>
    </row>
    <row r="40" spans="1:5" ht="14.45" customHeight="1">
      <c r="A40" s="323" t="s">
        <v>347</v>
      </c>
      <c r="B40" s="324" t="s">
        <v>348</v>
      </c>
      <c r="C40" s="326">
        <f t="shared" ref="C40:E41" si="4">C41</f>
        <v>497000</v>
      </c>
      <c r="D40" s="326">
        <f t="shared" si="4"/>
        <v>500000</v>
      </c>
      <c r="E40" s="326">
        <f t="shared" si="4"/>
        <v>503000</v>
      </c>
    </row>
    <row r="41" spans="1:5" ht="22.15" customHeight="1">
      <c r="A41" s="323" t="s">
        <v>349</v>
      </c>
      <c r="B41" s="324" t="s">
        <v>350</v>
      </c>
      <c r="C41" s="326">
        <f t="shared" si="4"/>
        <v>497000</v>
      </c>
      <c r="D41" s="326">
        <f t="shared" si="4"/>
        <v>500000</v>
      </c>
      <c r="E41" s="326">
        <f t="shared" si="4"/>
        <v>503000</v>
      </c>
    </row>
    <row r="42" spans="1:5" ht="43.9" customHeight="1">
      <c r="A42" s="327" t="s">
        <v>351</v>
      </c>
      <c r="B42" s="324" t="s">
        <v>352</v>
      </c>
      <c r="C42" s="326">
        <v>497000</v>
      </c>
      <c r="D42" s="326">
        <v>500000</v>
      </c>
      <c r="E42" s="326">
        <v>503000</v>
      </c>
    </row>
    <row r="43" spans="1:5" ht="21.6" customHeight="1">
      <c r="A43" s="323" t="s">
        <v>353</v>
      </c>
      <c r="B43" s="324" t="s">
        <v>354</v>
      </c>
      <c r="C43" s="326">
        <f>C44</f>
        <v>238000</v>
      </c>
      <c r="D43" s="326">
        <f>D44</f>
        <v>238000</v>
      </c>
      <c r="E43" s="326">
        <f>E44</f>
        <v>238000</v>
      </c>
    </row>
    <row r="44" spans="1:5" ht="43.15" customHeight="1">
      <c r="A44" s="323" t="s">
        <v>355</v>
      </c>
      <c r="B44" s="324" t="s">
        <v>356</v>
      </c>
      <c r="C44" s="326">
        <f>C45+C47</f>
        <v>238000</v>
      </c>
      <c r="D44" s="326">
        <f>D45+D47</f>
        <v>238000</v>
      </c>
      <c r="E44" s="326">
        <f>E45+E47</f>
        <v>238000</v>
      </c>
    </row>
    <row r="45" spans="1:5" ht="43.9" customHeight="1">
      <c r="A45" s="323" t="s">
        <v>357</v>
      </c>
      <c r="B45" s="324" t="s">
        <v>358</v>
      </c>
      <c r="C45" s="326">
        <f>C46</f>
        <v>230000</v>
      </c>
      <c r="D45" s="326">
        <f>D46</f>
        <v>230000</v>
      </c>
      <c r="E45" s="326">
        <f>E46</f>
        <v>230000</v>
      </c>
    </row>
    <row r="46" spans="1:5" ht="45.6" customHeight="1">
      <c r="A46" s="327" t="s">
        <v>359</v>
      </c>
      <c r="B46" s="324" t="s">
        <v>360</v>
      </c>
      <c r="C46" s="326">
        <v>230000</v>
      </c>
      <c r="D46" s="326">
        <v>230000</v>
      </c>
      <c r="E46" s="326">
        <v>230000</v>
      </c>
    </row>
    <row r="47" spans="1:5" ht="43.9" customHeight="1">
      <c r="A47" s="323" t="s">
        <v>361</v>
      </c>
      <c r="B47" s="324" t="s">
        <v>362</v>
      </c>
      <c r="C47" s="326">
        <f>C48</f>
        <v>8000</v>
      </c>
      <c r="D47" s="326">
        <f>D48</f>
        <v>8000</v>
      </c>
      <c r="E47" s="326">
        <f>E48</f>
        <v>8000</v>
      </c>
    </row>
    <row r="48" spans="1:5" ht="32.450000000000003" customHeight="1">
      <c r="A48" s="327" t="s">
        <v>363</v>
      </c>
      <c r="B48" s="324" t="s">
        <v>364</v>
      </c>
      <c r="C48" s="326">
        <v>8000</v>
      </c>
      <c r="D48" s="326">
        <v>8000</v>
      </c>
      <c r="E48" s="326">
        <v>8000</v>
      </c>
    </row>
    <row r="49" spans="1:5" ht="12.6" customHeight="1">
      <c r="A49" s="323" t="s">
        <v>365</v>
      </c>
      <c r="B49" s="324" t="s">
        <v>366</v>
      </c>
      <c r="C49" s="326">
        <f>C50</f>
        <v>2666160</v>
      </c>
      <c r="D49" s="326">
        <v>2064300</v>
      </c>
      <c r="E49" s="326">
        <v>2432200</v>
      </c>
    </row>
    <row r="50" spans="1:5" ht="25.15" customHeight="1">
      <c r="A50" s="323" t="s">
        <v>367</v>
      </c>
      <c r="B50" s="324" t="s">
        <v>368</v>
      </c>
      <c r="C50" s="326">
        <f>C51+C59+C62</f>
        <v>2666160</v>
      </c>
      <c r="D50" s="326">
        <v>2064300</v>
      </c>
      <c r="E50" s="326">
        <v>2432200</v>
      </c>
    </row>
    <row r="51" spans="1:5" ht="18" customHeight="1">
      <c r="A51" s="323" t="s">
        <v>369</v>
      </c>
      <c r="B51" s="324" t="s">
        <v>370</v>
      </c>
      <c r="C51" s="326">
        <v>2051000</v>
      </c>
      <c r="D51" s="326">
        <v>1956000</v>
      </c>
      <c r="E51" s="326">
        <v>1968000</v>
      </c>
    </row>
    <row r="52" spans="1:5" ht="18" customHeight="1">
      <c r="A52" s="323" t="s">
        <v>371</v>
      </c>
      <c r="B52" s="324" t="s">
        <v>372</v>
      </c>
      <c r="C52" s="326">
        <v>2016000</v>
      </c>
      <c r="D52" s="326">
        <v>1946000</v>
      </c>
      <c r="E52" s="326">
        <v>1958000</v>
      </c>
    </row>
    <row r="53" spans="1:5" ht="26.45" customHeight="1">
      <c r="A53" s="328" t="s">
        <v>373</v>
      </c>
      <c r="B53" s="329" t="s">
        <v>374</v>
      </c>
      <c r="C53" s="330">
        <v>2016000</v>
      </c>
      <c r="D53" s="330">
        <v>1946000</v>
      </c>
      <c r="E53" s="331">
        <v>1958000</v>
      </c>
    </row>
    <row r="54" spans="1:5" ht="24.6" customHeight="1">
      <c r="A54" s="332" t="s">
        <v>375</v>
      </c>
      <c r="B54" s="333" t="s">
        <v>376</v>
      </c>
      <c r="C54" s="330">
        <v>35000</v>
      </c>
      <c r="D54" s="330">
        <v>10000</v>
      </c>
      <c r="E54" s="330">
        <v>10000</v>
      </c>
    </row>
    <row r="55" spans="1:5" ht="25.15" customHeight="1">
      <c r="A55" s="328" t="s">
        <v>377</v>
      </c>
      <c r="B55" s="329" t="s">
        <v>378</v>
      </c>
      <c r="C55" s="330">
        <v>35000</v>
      </c>
      <c r="D55" s="330">
        <v>10000</v>
      </c>
      <c r="E55" s="331">
        <v>10000</v>
      </c>
    </row>
    <row r="56" spans="1:5" ht="21.6" customHeight="1">
      <c r="A56" s="328" t="s">
        <v>379</v>
      </c>
      <c r="B56" s="329" t="s">
        <v>380</v>
      </c>
      <c r="C56" s="330">
        <v>0</v>
      </c>
      <c r="D56" s="330">
        <v>0</v>
      </c>
      <c r="E56" s="331">
        <v>352100</v>
      </c>
    </row>
    <row r="57" spans="1:5" ht="14.45" customHeight="1">
      <c r="A57" s="328" t="s">
        <v>381</v>
      </c>
      <c r="B57" s="329" t="s">
        <v>382</v>
      </c>
      <c r="C57" s="330">
        <v>0</v>
      </c>
      <c r="D57" s="330">
        <v>0</v>
      </c>
      <c r="E57" s="331">
        <v>352100</v>
      </c>
    </row>
    <row r="58" spans="1:5" ht="15" customHeight="1">
      <c r="A58" s="328" t="s">
        <v>383</v>
      </c>
      <c r="B58" s="329" t="s">
        <v>384</v>
      </c>
      <c r="C58" s="330">
        <v>0</v>
      </c>
      <c r="D58" s="330">
        <v>0</v>
      </c>
      <c r="E58" s="331">
        <v>352100</v>
      </c>
    </row>
    <row r="59" spans="1:5" ht="15.6" customHeight="1">
      <c r="A59" s="323" t="s">
        <v>385</v>
      </c>
      <c r="B59" s="324" t="s">
        <v>386</v>
      </c>
      <c r="C59" s="326">
        <f>C60</f>
        <v>111000</v>
      </c>
      <c r="D59" s="326">
        <v>108300</v>
      </c>
      <c r="E59" s="326">
        <v>112100</v>
      </c>
    </row>
    <row r="60" spans="1:5" ht="25.9" customHeight="1">
      <c r="A60" s="323" t="s">
        <v>387</v>
      </c>
      <c r="B60" s="324" t="s">
        <v>388</v>
      </c>
      <c r="C60" s="326">
        <f>C61</f>
        <v>111000</v>
      </c>
      <c r="D60" s="326">
        <v>108300</v>
      </c>
      <c r="E60" s="326">
        <v>112100</v>
      </c>
    </row>
    <row r="61" spans="1:5" ht="33.6" customHeight="1">
      <c r="A61" s="327" t="s">
        <v>389</v>
      </c>
      <c r="B61" s="324" t="s">
        <v>390</v>
      </c>
      <c r="C61" s="326">
        <v>111000</v>
      </c>
      <c r="D61" s="326">
        <v>108300</v>
      </c>
      <c r="E61" s="326">
        <v>112800</v>
      </c>
    </row>
    <row r="62" spans="1:5" ht="15" customHeight="1">
      <c r="A62" s="328" t="s">
        <v>391</v>
      </c>
      <c r="B62" s="329" t="s">
        <v>1</v>
      </c>
      <c r="C62" s="330">
        <f>C63</f>
        <v>504160</v>
      </c>
      <c r="D62" s="330">
        <v>0</v>
      </c>
      <c r="E62" s="331">
        <v>0</v>
      </c>
    </row>
    <row r="63" spans="1:5" ht="15.6" customHeight="1">
      <c r="A63" s="328" t="s">
        <v>392</v>
      </c>
      <c r="B63" s="329" t="s">
        <v>393</v>
      </c>
      <c r="C63" s="330">
        <f>C64</f>
        <v>504160</v>
      </c>
      <c r="D63" s="330">
        <v>0</v>
      </c>
      <c r="E63" s="331">
        <v>0</v>
      </c>
    </row>
    <row r="64" spans="1:5" ht="18" customHeight="1">
      <c r="A64" s="328" t="s">
        <v>394</v>
      </c>
      <c r="B64" s="329" t="s">
        <v>2</v>
      </c>
      <c r="C64" s="330">
        <v>504160</v>
      </c>
      <c r="D64" s="330">
        <v>0</v>
      </c>
      <c r="E64" s="331">
        <v>0</v>
      </c>
    </row>
    <row r="65" spans="1:5" ht="12" customHeight="1">
      <c r="A65" s="334" t="s">
        <v>395</v>
      </c>
      <c r="B65" s="335"/>
      <c r="C65" s="336">
        <f>C49+C11</f>
        <v>4118160</v>
      </c>
      <c r="D65" s="336">
        <f>D49+D11</f>
        <v>3597300</v>
      </c>
      <c r="E65" s="336">
        <f>E49+E11</f>
        <v>3974200</v>
      </c>
    </row>
  </sheetData>
  <mergeCells count="5">
    <mergeCell ref="C1:E1"/>
    <mergeCell ref="C2:E2"/>
    <mergeCell ref="C3:E3"/>
    <mergeCell ref="C4:E4"/>
    <mergeCell ref="B6:D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70" zoomScaleNormal="70" zoomScaleSheetLayoutView="70" workbookViewId="0">
      <selection activeCell="D20" sqref="D20"/>
    </sheetView>
  </sheetViews>
  <sheetFormatPr defaultRowHeight="12.75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>
      <c r="A1" s="39" t="s">
        <v>132</v>
      </c>
      <c r="B1" s="39"/>
      <c r="C1" s="39"/>
      <c r="D1" s="77" t="s">
        <v>67</v>
      </c>
      <c r="E1" s="77"/>
      <c r="F1" s="77"/>
    </row>
    <row r="2" spans="1:6" ht="18.75">
      <c r="A2" s="39" t="s">
        <v>133</v>
      </c>
      <c r="B2" s="39"/>
      <c r="C2" s="39"/>
      <c r="D2" s="77" t="s">
        <v>276</v>
      </c>
      <c r="E2" s="77"/>
      <c r="F2" s="77"/>
    </row>
    <row r="3" spans="1:6" ht="18.75">
      <c r="A3" s="39" t="s">
        <v>134</v>
      </c>
      <c r="B3" s="39"/>
      <c r="C3" s="39"/>
      <c r="D3" s="77" t="s">
        <v>175</v>
      </c>
      <c r="E3" s="77"/>
      <c r="F3" s="77"/>
    </row>
    <row r="4" spans="1:6" ht="18.75">
      <c r="A4" s="39" t="s">
        <v>135</v>
      </c>
      <c r="B4" s="39"/>
      <c r="C4" s="39"/>
      <c r="D4" s="77" t="s">
        <v>397</v>
      </c>
      <c r="E4" s="77">
        <v>90</v>
      </c>
      <c r="F4" s="77"/>
    </row>
    <row r="5" spans="1:6" ht="15.75">
      <c r="D5" s="72"/>
      <c r="E5" s="73"/>
      <c r="F5" s="73"/>
    </row>
    <row r="6" spans="1:6" ht="15.75">
      <c r="D6" s="72"/>
      <c r="E6" s="72"/>
      <c r="F6" s="72"/>
    </row>
    <row r="7" spans="1:6" ht="15.75">
      <c r="A7" s="347"/>
      <c r="B7" s="347"/>
      <c r="C7" s="347"/>
      <c r="D7" s="347"/>
      <c r="E7" s="347"/>
      <c r="F7" s="347"/>
    </row>
    <row r="8" spans="1:6" ht="36.6" customHeight="1">
      <c r="A8" s="348" t="s">
        <v>224</v>
      </c>
      <c r="B8" s="348"/>
      <c r="C8" s="348"/>
      <c r="D8" s="348"/>
      <c r="E8" s="348"/>
      <c r="F8" s="348"/>
    </row>
    <row r="9" spans="1:6">
      <c r="A9" s="75"/>
      <c r="B9" s="75"/>
      <c r="C9" s="75"/>
      <c r="D9" s="76"/>
      <c r="E9" s="76"/>
      <c r="F9" s="76" t="s">
        <v>17</v>
      </c>
    </row>
    <row r="10" spans="1:6">
      <c r="A10" s="75"/>
      <c r="B10" s="75"/>
      <c r="C10" s="75"/>
      <c r="D10" s="76"/>
      <c r="E10" s="76"/>
      <c r="F10" s="76"/>
    </row>
    <row r="11" spans="1:6" ht="15.75">
      <c r="A11" s="78" t="s">
        <v>191</v>
      </c>
      <c r="B11" s="78" t="s">
        <v>177</v>
      </c>
      <c r="C11" s="78" t="s">
        <v>178</v>
      </c>
      <c r="D11" s="79" t="s">
        <v>169</v>
      </c>
      <c r="E11" s="79" t="s">
        <v>174</v>
      </c>
      <c r="F11" s="79" t="s">
        <v>208</v>
      </c>
    </row>
    <row r="12" spans="1:6" ht="15.75">
      <c r="A12" s="81" t="s">
        <v>136</v>
      </c>
      <c r="B12" s="80" t="s">
        <v>179</v>
      </c>
      <c r="C12" s="80" t="s">
        <v>180</v>
      </c>
      <c r="D12" s="108">
        <f>D13+D14+D15+D16</f>
        <v>2052153</v>
      </c>
      <c r="E12" s="108">
        <f>E13+E14+E15+E16</f>
        <v>1722350</v>
      </c>
      <c r="F12" s="108">
        <f>F13+F14+F15+F16</f>
        <v>1719860</v>
      </c>
    </row>
    <row r="13" spans="1:6" ht="30">
      <c r="A13" s="82" t="s">
        <v>4</v>
      </c>
      <c r="B13" s="150" t="s">
        <v>179</v>
      </c>
      <c r="C13" s="150" t="s">
        <v>181</v>
      </c>
      <c r="D13" s="109">
        <v>637691.24</v>
      </c>
      <c r="E13" s="109">
        <v>585900</v>
      </c>
      <c r="F13" s="109">
        <v>585900</v>
      </c>
    </row>
    <row r="14" spans="1:6" s="74" customFormat="1" ht="45">
      <c r="A14" s="82" t="s">
        <v>7</v>
      </c>
      <c r="B14" s="150" t="s">
        <v>179</v>
      </c>
      <c r="C14" s="150" t="s">
        <v>183</v>
      </c>
      <c r="D14" s="109">
        <v>1401398.76</v>
      </c>
      <c r="E14" s="109">
        <v>1123350</v>
      </c>
      <c r="F14" s="109">
        <v>1120860</v>
      </c>
    </row>
    <row r="15" spans="1:6" s="74" customFormat="1" ht="45">
      <c r="A15" s="82" t="s">
        <v>168</v>
      </c>
      <c r="B15" s="150" t="s">
        <v>179</v>
      </c>
      <c r="C15" s="150" t="s">
        <v>186</v>
      </c>
      <c r="D15" s="109">
        <v>12400</v>
      </c>
      <c r="E15" s="109">
        <v>12400</v>
      </c>
      <c r="F15" s="109">
        <v>12400</v>
      </c>
    </row>
    <row r="16" spans="1:6" s="74" customFormat="1" ht="18">
      <c r="A16" s="82" t="s">
        <v>171</v>
      </c>
      <c r="B16" s="150" t="s">
        <v>179</v>
      </c>
      <c r="C16" s="150" t="s">
        <v>187</v>
      </c>
      <c r="D16" s="109">
        <v>663</v>
      </c>
      <c r="E16" s="109">
        <v>700</v>
      </c>
      <c r="F16" s="109">
        <v>700</v>
      </c>
    </row>
    <row r="17" spans="1:6" ht="15.75">
      <c r="A17" s="81" t="s">
        <v>137</v>
      </c>
      <c r="B17" s="146" t="s">
        <v>181</v>
      </c>
      <c r="C17" s="146" t="s">
        <v>180</v>
      </c>
      <c r="D17" s="108">
        <f>D18</f>
        <v>111000</v>
      </c>
      <c r="E17" s="108">
        <v>108300</v>
      </c>
      <c r="F17" s="108">
        <v>112100</v>
      </c>
    </row>
    <row r="18" spans="1:6" ht="15.75">
      <c r="A18" s="84" t="s">
        <v>9</v>
      </c>
      <c r="B18" s="147" t="s">
        <v>181</v>
      </c>
      <c r="C18" s="147" t="s">
        <v>182</v>
      </c>
      <c r="D18" s="109">
        <v>111000</v>
      </c>
      <c r="E18" s="109">
        <v>108300</v>
      </c>
      <c r="F18" s="109">
        <v>112100</v>
      </c>
    </row>
    <row r="19" spans="1:6" ht="31.5">
      <c r="A19" s="85" t="s">
        <v>138</v>
      </c>
      <c r="B19" s="148" t="s">
        <v>182</v>
      </c>
      <c r="C19" s="148" t="s">
        <v>180</v>
      </c>
      <c r="D19" s="110">
        <f>D20+D21</f>
        <v>139889.54</v>
      </c>
      <c r="E19" s="110">
        <f>E20+E21</f>
        <v>15000</v>
      </c>
      <c r="F19" s="110">
        <f>F20+F21</f>
        <v>15000</v>
      </c>
    </row>
    <row r="20" spans="1:6" ht="30">
      <c r="A20" s="83" t="s">
        <v>217</v>
      </c>
      <c r="B20" s="149" t="s">
        <v>182</v>
      </c>
      <c r="C20" s="149" t="s">
        <v>188</v>
      </c>
      <c r="D20" s="111">
        <v>130000</v>
      </c>
      <c r="E20" s="111">
        <v>10000</v>
      </c>
      <c r="F20" s="111">
        <v>10000</v>
      </c>
    </row>
    <row r="21" spans="1:6" ht="30">
      <c r="A21" s="83" t="s">
        <v>11</v>
      </c>
      <c r="B21" s="149" t="s">
        <v>182</v>
      </c>
      <c r="C21" s="149" t="s">
        <v>189</v>
      </c>
      <c r="D21" s="111">
        <v>9889.5400000000009</v>
      </c>
      <c r="E21" s="111">
        <v>5000</v>
      </c>
      <c r="F21" s="111">
        <v>5000</v>
      </c>
    </row>
    <row r="22" spans="1:6" ht="15.75">
      <c r="A22" s="81" t="s">
        <v>139</v>
      </c>
      <c r="B22" s="146" t="s">
        <v>183</v>
      </c>
      <c r="C22" s="146" t="s">
        <v>180</v>
      </c>
      <c r="D22" s="110">
        <f>D23</f>
        <v>751590.28</v>
      </c>
      <c r="E22" s="110">
        <f>E23</f>
        <v>456000</v>
      </c>
      <c r="F22" s="110">
        <f>F23+F24</f>
        <v>828000</v>
      </c>
    </row>
    <row r="23" spans="1:6" ht="15.75">
      <c r="A23" s="86" t="s">
        <v>13</v>
      </c>
      <c r="B23" s="149" t="s">
        <v>183</v>
      </c>
      <c r="C23" s="149" t="s">
        <v>190</v>
      </c>
      <c r="D23" s="111">
        <v>751590.28</v>
      </c>
      <c r="E23" s="111">
        <v>456000</v>
      </c>
      <c r="F23" s="111">
        <v>465000</v>
      </c>
    </row>
    <row r="24" spans="1:6" ht="36" customHeight="1">
      <c r="A24" s="86" t="s">
        <v>219</v>
      </c>
      <c r="B24" s="149" t="s">
        <v>183</v>
      </c>
      <c r="C24" s="149" t="s">
        <v>213</v>
      </c>
      <c r="D24" s="111">
        <v>0</v>
      </c>
      <c r="E24" s="111">
        <v>0</v>
      </c>
      <c r="F24" s="111">
        <v>363000</v>
      </c>
    </row>
    <row r="25" spans="1:6" ht="15.75">
      <c r="A25" s="81" t="s">
        <v>154</v>
      </c>
      <c r="B25" s="146" t="s">
        <v>184</v>
      </c>
      <c r="C25" s="146" t="s">
        <v>180</v>
      </c>
      <c r="D25" s="110">
        <f>D26</f>
        <v>404490.12</v>
      </c>
      <c r="E25" s="110">
        <f>E26</f>
        <v>10000</v>
      </c>
      <c r="F25" s="110">
        <f>F26</f>
        <v>10000</v>
      </c>
    </row>
    <row r="26" spans="1:6" ht="15.75">
      <c r="A26" s="86" t="s">
        <v>155</v>
      </c>
      <c r="B26" s="149" t="s">
        <v>184</v>
      </c>
      <c r="C26" s="149" t="s">
        <v>182</v>
      </c>
      <c r="D26" s="111">
        <v>404490.12</v>
      </c>
      <c r="E26" s="111">
        <v>10000</v>
      </c>
      <c r="F26" s="111">
        <v>10000</v>
      </c>
    </row>
    <row r="27" spans="1:6" ht="15.75">
      <c r="A27" s="81" t="s">
        <v>156</v>
      </c>
      <c r="B27" s="146" t="s">
        <v>185</v>
      </c>
      <c r="C27" s="146" t="s">
        <v>180</v>
      </c>
      <c r="D27" s="110">
        <f>D28</f>
        <v>2198594.84</v>
      </c>
      <c r="E27" s="110">
        <f>E28</f>
        <v>1285650</v>
      </c>
      <c r="F27" s="110">
        <f>F28</f>
        <v>1289240</v>
      </c>
    </row>
    <row r="28" spans="1:6" ht="15.75">
      <c r="A28" s="83" t="s">
        <v>15</v>
      </c>
      <c r="B28" s="149" t="s">
        <v>185</v>
      </c>
      <c r="C28" s="149" t="s">
        <v>179</v>
      </c>
      <c r="D28" s="111">
        <v>2198594.84</v>
      </c>
      <c r="E28" s="111">
        <v>1285650</v>
      </c>
      <c r="F28" s="111">
        <v>1289240</v>
      </c>
    </row>
    <row r="29" spans="1:6" ht="15.75">
      <c r="A29" s="81" t="s">
        <v>140</v>
      </c>
      <c r="B29" s="80" t="s">
        <v>192</v>
      </c>
      <c r="C29" s="80" t="s">
        <v>192</v>
      </c>
      <c r="D29" s="110">
        <f>D12+D17+D19+D22+D25+D27</f>
        <v>5657717.7800000003</v>
      </c>
      <c r="E29" s="110">
        <f>E12+E17+E19+E22+E25+E27</f>
        <v>3597300</v>
      </c>
      <c r="F29" s="110">
        <f>F12+F17+F19+F22+F25+F27</f>
        <v>3974200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view="pageBreakPreview" zoomScale="85" zoomScaleNormal="100" zoomScaleSheetLayoutView="85" workbookViewId="0">
      <selection activeCell="T14" sqref="T14:U14"/>
    </sheetView>
  </sheetViews>
  <sheetFormatPr defaultRowHeight="12.75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style="316" customWidth="1"/>
    <col min="19" max="19" width="13.140625" style="316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>
      <c r="A1" s="142"/>
      <c r="B1" s="142"/>
      <c r="C1" s="460"/>
      <c r="D1" s="460"/>
      <c r="E1" s="460"/>
      <c r="F1" s="460"/>
      <c r="G1" s="142"/>
      <c r="H1" s="460"/>
      <c r="I1" s="460"/>
      <c r="J1" s="460"/>
      <c r="K1" s="460"/>
      <c r="L1" s="142"/>
      <c r="M1" s="142"/>
      <c r="N1" s="142"/>
      <c r="O1" s="460"/>
      <c r="P1" s="460"/>
      <c r="Q1" s="459" t="s">
        <v>229</v>
      </c>
      <c r="R1" s="459"/>
      <c r="S1" s="459"/>
      <c r="T1" s="459"/>
      <c r="U1" s="459"/>
      <c r="V1" s="459"/>
    </row>
    <row r="2" spans="1:23" ht="14.45" customHeight="1">
      <c r="A2" s="142"/>
      <c r="B2" s="142"/>
      <c r="C2" s="460"/>
      <c r="D2" s="460"/>
      <c r="E2" s="460"/>
      <c r="F2" s="460"/>
      <c r="G2" s="142"/>
      <c r="H2" s="460"/>
      <c r="I2" s="460"/>
      <c r="J2" s="460"/>
      <c r="K2" s="460"/>
      <c r="L2" s="142"/>
      <c r="M2" s="142"/>
      <c r="N2" s="142"/>
      <c r="O2" s="460"/>
      <c r="P2" s="460"/>
      <c r="Q2" s="459" t="s">
        <v>16</v>
      </c>
      <c r="R2" s="459"/>
      <c r="S2" s="459"/>
      <c r="T2" s="459"/>
      <c r="U2" s="459"/>
      <c r="V2" s="459"/>
    </row>
    <row r="3" spans="1:23" ht="15.6" customHeight="1">
      <c r="A3" s="142"/>
      <c r="B3" s="142"/>
      <c r="C3" s="460"/>
      <c r="D3" s="460"/>
      <c r="E3" s="460"/>
      <c r="F3" s="460"/>
      <c r="G3" s="142"/>
      <c r="H3" s="460"/>
      <c r="I3" s="460"/>
      <c r="J3" s="460"/>
      <c r="K3" s="460"/>
      <c r="L3" s="142"/>
      <c r="M3" s="142"/>
      <c r="N3" s="142"/>
      <c r="O3" s="460"/>
      <c r="P3" s="460"/>
      <c r="Q3" s="459" t="s">
        <v>193</v>
      </c>
      <c r="R3" s="459"/>
      <c r="S3" s="459"/>
      <c r="T3" s="459"/>
      <c r="U3" s="459"/>
      <c r="V3" s="459"/>
    </row>
    <row r="4" spans="1:23" ht="15" customHeight="1">
      <c r="A4" s="142"/>
      <c r="B4" s="142"/>
      <c r="C4" s="460"/>
      <c r="D4" s="460"/>
      <c r="E4" s="460"/>
      <c r="F4" s="460"/>
      <c r="G4" s="142"/>
      <c r="H4" s="460"/>
      <c r="I4" s="460"/>
      <c r="J4" s="460"/>
      <c r="K4" s="460"/>
      <c r="L4" s="142"/>
      <c r="M4" s="142"/>
      <c r="N4" s="142"/>
      <c r="O4" s="460"/>
      <c r="P4" s="460"/>
      <c r="Q4" s="459" t="s">
        <v>401</v>
      </c>
      <c r="R4" s="459"/>
      <c r="S4" s="459"/>
      <c r="T4" s="459"/>
      <c r="U4" s="459"/>
      <c r="V4" s="459"/>
    </row>
    <row r="5" spans="1:23">
      <c r="A5" s="142"/>
      <c r="B5" s="142"/>
      <c r="C5" s="460"/>
      <c r="D5" s="460"/>
      <c r="E5" s="460"/>
      <c r="F5" s="460"/>
      <c r="G5" s="142"/>
      <c r="H5" s="460"/>
      <c r="I5" s="460"/>
      <c r="J5" s="460"/>
      <c r="K5" s="460"/>
      <c r="L5" s="142"/>
      <c r="M5" s="142"/>
      <c r="N5" s="142"/>
      <c r="O5" s="460"/>
      <c r="P5" s="460"/>
      <c r="Q5" s="460"/>
      <c r="R5" s="460"/>
      <c r="S5" s="460"/>
      <c r="T5" s="460"/>
      <c r="U5" s="460"/>
      <c r="V5" s="460"/>
    </row>
    <row r="6" spans="1:23" ht="63" customHeight="1">
      <c r="A6" s="467" t="s">
        <v>277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</row>
    <row r="7" spans="1:23" ht="15.75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</row>
    <row r="8" spans="1:23" ht="24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</row>
    <row r="9" spans="1:23" ht="13.5" thickBot="1">
      <c r="A9" s="143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77"/>
      <c r="Q9" s="477"/>
      <c r="R9" s="484"/>
      <c r="S9" s="484"/>
      <c r="T9" s="486"/>
      <c r="U9" s="486"/>
      <c r="V9" s="253" t="s">
        <v>225</v>
      </c>
    </row>
    <row r="10" spans="1:23" ht="13.5" customHeight="1" thickBot="1">
      <c r="A10" s="194"/>
      <c r="B10" s="487" t="s">
        <v>19</v>
      </c>
      <c r="C10" s="488"/>
      <c r="D10" s="488"/>
      <c r="E10" s="488"/>
      <c r="F10" s="488"/>
      <c r="G10" s="488"/>
      <c r="H10" s="488"/>
      <c r="I10" s="488"/>
      <c r="J10" s="488"/>
      <c r="K10" s="489"/>
      <c r="L10" s="209" t="s">
        <v>177</v>
      </c>
      <c r="M10" s="209" t="s">
        <v>178</v>
      </c>
      <c r="N10" s="461" t="s">
        <v>22</v>
      </c>
      <c r="O10" s="462"/>
      <c r="P10" s="461" t="s">
        <v>23</v>
      </c>
      <c r="Q10" s="462"/>
      <c r="R10" s="463">
        <v>2022</v>
      </c>
      <c r="S10" s="464"/>
      <c r="T10" s="465">
        <v>2023</v>
      </c>
      <c r="U10" s="466"/>
      <c r="V10" s="210">
        <v>2024</v>
      </c>
      <c r="W10" s="195"/>
    </row>
    <row r="11" spans="1:23" ht="12.75" customHeight="1">
      <c r="A11" s="429"/>
      <c r="B11" s="478" t="s">
        <v>3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50">
        <v>1</v>
      </c>
      <c r="M11" s="450">
        <v>0</v>
      </c>
      <c r="N11" s="451">
        <v>0</v>
      </c>
      <c r="O11" s="451"/>
      <c r="P11" s="457">
        <v>0</v>
      </c>
      <c r="Q11" s="457"/>
      <c r="R11" s="406">
        <f>R13+R20+R33+R38</f>
        <v>2052153</v>
      </c>
      <c r="S11" s="406"/>
      <c r="T11" s="480">
        <f>T13+T20+T33+T38</f>
        <v>1722350</v>
      </c>
      <c r="U11" s="481"/>
      <c r="V11" s="407">
        <f>V13+V20+V33+V38</f>
        <v>1719860</v>
      </c>
      <c r="W11" s="211"/>
    </row>
    <row r="12" spans="1:23" ht="10.5" customHeight="1">
      <c r="A12" s="429"/>
      <c r="B12" s="430"/>
      <c r="C12" s="431"/>
      <c r="D12" s="431"/>
      <c r="E12" s="431"/>
      <c r="F12" s="431"/>
      <c r="G12" s="431"/>
      <c r="H12" s="431"/>
      <c r="I12" s="431"/>
      <c r="J12" s="431"/>
      <c r="K12" s="431"/>
      <c r="L12" s="450"/>
      <c r="M12" s="450"/>
      <c r="N12" s="451"/>
      <c r="O12" s="451"/>
      <c r="P12" s="457"/>
      <c r="Q12" s="457"/>
      <c r="R12" s="406"/>
      <c r="S12" s="406"/>
      <c r="T12" s="482"/>
      <c r="U12" s="483"/>
      <c r="V12" s="407"/>
      <c r="W12" s="211"/>
    </row>
    <row r="13" spans="1:23" ht="32.450000000000003" customHeight="1">
      <c r="A13" s="194"/>
      <c r="B13" s="224"/>
      <c r="C13" s="360" t="s">
        <v>4</v>
      </c>
      <c r="D13" s="361"/>
      <c r="E13" s="361"/>
      <c r="F13" s="361"/>
      <c r="G13" s="361"/>
      <c r="H13" s="361"/>
      <c r="I13" s="361"/>
      <c r="J13" s="361"/>
      <c r="K13" s="362"/>
      <c r="L13" s="199">
        <v>1</v>
      </c>
      <c r="M13" s="199">
        <v>2</v>
      </c>
      <c r="N13" s="451">
        <v>0</v>
      </c>
      <c r="O13" s="451"/>
      <c r="P13" s="457">
        <v>0</v>
      </c>
      <c r="Q13" s="457"/>
      <c r="R13" s="406">
        <f>R14</f>
        <v>637691.24</v>
      </c>
      <c r="S13" s="406"/>
      <c r="T13" s="407">
        <f>T14</f>
        <v>585900</v>
      </c>
      <c r="U13" s="407"/>
      <c r="V13" s="407">
        <f>V14</f>
        <v>585900</v>
      </c>
      <c r="W13" s="485"/>
    </row>
    <row r="14" spans="1:23" ht="54" customHeight="1">
      <c r="A14" s="194"/>
      <c r="B14" s="212"/>
      <c r="C14" s="214"/>
      <c r="D14" s="354" t="s">
        <v>170</v>
      </c>
      <c r="E14" s="354"/>
      <c r="F14" s="354"/>
      <c r="G14" s="354"/>
      <c r="H14" s="354"/>
      <c r="I14" s="354"/>
      <c r="J14" s="354"/>
      <c r="K14" s="354"/>
      <c r="L14" s="200">
        <v>1</v>
      </c>
      <c r="M14" s="200">
        <v>2</v>
      </c>
      <c r="N14" s="355">
        <v>5100000000</v>
      </c>
      <c r="O14" s="355"/>
      <c r="P14" s="356">
        <v>0</v>
      </c>
      <c r="Q14" s="356"/>
      <c r="R14" s="350">
        <f>R15</f>
        <v>637691.24</v>
      </c>
      <c r="S14" s="350"/>
      <c r="T14" s="398">
        <f>T15</f>
        <v>585900</v>
      </c>
      <c r="U14" s="398"/>
      <c r="V14" s="398">
        <f>V15</f>
        <v>585900</v>
      </c>
      <c r="W14" s="449"/>
    </row>
    <row r="15" spans="1:23" ht="30" customHeight="1">
      <c r="A15" s="194"/>
      <c r="B15" s="212"/>
      <c r="C15" s="214"/>
      <c r="D15" s="221"/>
      <c r="E15" s="371" t="s">
        <v>226</v>
      </c>
      <c r="F15" s="372"/>
      <c r="G15" s="372"/>
      <c r="H15" s="372"/>
      <c r="I15" s="372"/>
      <c r="J15" s="372"/>
      <c r="K15" s="373"/>
      <c r="L15" s="200">
        <v>1</v>
      </c>
      <c r="M15" s="200">
        <v>2</v>
      </c>
      <c r="N15" s="355">
        <v>5110000000</v>
      </c>
      <c r="O15" s="355"/>
      <c r="P15" s="356">
        <v>0</v>
      </c>
      <c r="Q15" s="356"/>
      <c r="R15" s="350">
        <f>R16+R18</f>
        <v>637691.24</v>
      </c>
      <c r="S15" s="350"/>
      <c r="T15" s="398">
        <f>T16</f>
        <v>585900</v>
      </c>
      <c r="U15" s="398"/>
      <c r="V15" s="398">
        <f>V16</f>
        <v>585900</v>
      </c>
      <c r="W15" s="449"/>
    </row>
    <row r="16" spans="1:23" ht="20.25" customHeight="1">
      <c r="A16" s="194"/>
      <c r="B16" s="212"/>
      <c r="C16" s="214"/>
      <c r="D16" s="214"/>
      <c r="E16" s="354" t="s">
        <v>24</v>
      </c>
      <c r="F16" s="354"/>
      <c r="G16" s="354"/>
      <c r="H16" s="354"/>
      <c r="I16" s="354"/>
      <c r="J16" s="354"/>
      <c r="K16" s="354"/>
      <c r="L16" s="200">
        <v>1</v>
      </c>
      <c r="M16" s="200">
        <v>2</v>
      </c>
      <c r="N16" s="355">
        <v>5110010010</v>
      </c>
      <c r="O16" s="355"/>
      <c r="P16" s="356">
        <v>0</v>
      </c>
      <c r="Q16" s="356"/>
      <c r="R16" s="350">
        <f>R17</f>
        <v>573053.46</v>
      </c>
      <c r="S16" s="350"/>
      <c r="T16" s="398">
        <f>T17</f>
        <v>585900</v>
      </c>
      <c r="U16" s="398"/>
      <c r="V16" s="398">
        <f>V17</f>
        <v>585900</v>
      </c>
      <c r="W16" s="449"/>
    </row>
    <row r="17" spans="1:23" ht="20.25" customHeight="1">
      <c r="A17" s="194"/>
      <c r="B17" s="212"/>
      <c r="C17" s="182"/>
      <c r="D17" s="198"/>
      <c r="E17" s="216"/>
      <c r="F17" s="371" t="s">
        <v>25</v>
      </c>
      <c r="G17" s="372"/>
      <c r="H17" s="372"/>
      <c r="I17" s="372"/>
      <c r="J17" s="372"/>
      <c r="K17" s="373"/>
      <c r="L17" s="200">
        <v>1</v>
      </c>
      <c r="M17" s="200">
        <v>2</v>
      </c>
      <c r="N17" s="355">
        <v>5110010010</v>
      </c>
      <c r="O17" s="355"/>
      <c r="P17" s="203">
        <v>120</v>
      </c>
      <c r="Q17" s="203">
        <v>120</v>
      </c>
      <c r="R17" s="350">
        <v>573053.46</v>
      </c>
      <c r="S17" s="350"/>
      <c r="T17" s="398">
        <v>585900</v>
      </c>
      <c r="U17" s="398"/>
      <c r="V17" s="204">
        <v>585900</v>
      </c>
      <c r="W17" s="211"/>
    </row>
    <row r="18" spans="1:23" ht="20.25" customHeight="1">
      <c r="A18" s="284"/>
      <c r="B18" s="286"/>
      <c r="C18" s="287"/>
      <c r="D18" s="288"/>
      <c r="E18" s="354" t="s">
        <v>230</v>
      </c>
      <c r="F18" s="354"/>
      <c r="G18" s="354"/>
      <c r="H18" s="354"/>
      <c r="I18" s="354"/>
      <c r="J18" s="354"/>
      <c r="K18" s="354"/>
      <c r="L18" s="285">
        <v>1</v>
      </c>
      <c r="M18" s="285">
        <v>2</v>
      </c>
      <c r="N18" s="355">
        <v>5110097080</v>
      </c>
      <c r="O18" s="355"/>
      <c r="P18" s="356">
        <v>0</v>
      </c>
      <c r="Q18" s="356"/>
      <c r="R18" s="350">
        <f>R19</f>
        <v>64637.78</v>
      </c>
      <c r="S18" s="350"/>
      <c r="T18" s="398">
        <v>0</v>
      </c>
      <c r="U18" s="398"/>
      <c r="V18" s="398">
        <v>0</v>
      </c>
      <c r="W18" s="449"/>
    </row>
    <row r="19" spans="1:23" ht="20.25" customHeight="1">
      <c r="A19" s="284"/>
      <c r="B19" s="286"/>
      <c r="C19" s="287"/>
      <c r="D19" s="288"/>
      <c r="E19" s="216"/>
      <c r="F19" s="371" t="s">
        <v>25</v>
      </c>
      <c r="G19" s="372"/>
      <c r="H19" s="372"/>
      <c r="I19" s="372"/>
      <c r="J19" s="372"/>
      <c r="K19" s="373"/>
      <c r="L19" s="285">
        <v>1</v>
      </c>
      <c r="M19" s="285">
        <v>2</v>
      </c>
      <c r="N19" s="355">
        <v>5110097080</v>
      </c>
      <c r="O19" s="355"/>
      <c r="P19" s="282">
        <v>120</v>
      </c>
      <c r="Q19" s="282">
        <v>120</v>
      </c>
      <c r="R19" s="350">
        <v>64637.78</v>
      </c>
      <c r="S19" s="350"/>
      <c r="T19" s="398">
        <v>0</v>
      </c>
      <c r="U19" s="398"/>
      <c r="V19" s="283">
        <v>0</v>
      </c>
      <c r="W19" s="211"/>
    </row>
    <row r="20" spans="1:23" ht="46.5" customHeight="1">
      <c r="A20" s="194"/>
      <c r="B20" s="224"/>
      <c r="C20" s="360" t="s">
        <v>7</v>
      </c>
      <c r="D20" s="361"/>
      <c r="E20" s="361"/>
      <c r="F20" s="361"/>
      <c r="G20" s="361"/>
      <c r="H20" s="361"/>
      <c r="I20" s="361"/>
      <c r="J20" s="361"/>
      <c r="K20" s="362"/>
      <c r="L20" s="199">
        <v>1</v>
      </c>
      <c r="M20" s="199">
        <v>4</v>
      </c>
      <c r="N20" s="451">
        <v>0</v>
      </c>
      <c r="O20" s="451"/>
      <c r="P20" s="457">
        <v>0</v>
      </c>
      <c r="Q20" s="457"/>
      <c r="R20" s="406">
        <f>R21</f>
        <v>1401398.76</v>
      </c>
      <c r="S20" s="406"/>
      <c r="T20" s="407">
        <f>T21</f>
        <v>1123350</v>
      </c>
      <c r="U20" s="407"/>
      <c r="V20" s="205">
        <f>V22</f>
        <v>1120860</v>
      </c>
      <c r="W20" s="211"/>
    </row>
    <row r="21" spans="1:23" ht="52.9" customHeight="1">
      <c r="A21" s="194"/>
      <c r="B21" s="212"/>
      <c r="C21" s="215"/>
      <c r="D21" s="371" t="s">
        <v>170</v>
      </c>
      <c r="E21" s="372"/>
      <c r="F21" s="372"/>
      <c r="G21" s="372"/>
      <c r="H21" s="372"/>
      <c r="I21" s="372"/>
      <c r="J21" s="372"/>
      <c r="K21" s="373"/>
      <c r="L21" s="200">
        <v>1</v>
      </c>
      <c r="M21" s="200">
        <v>4</v>
      </c>
      <c r="N21" s="355">
        <v>5100000000</v>
      </c>
      <c r="O21" s="355"/>
      <c r="P21" s="356">
        <v>0</v>
      </c>
      <c r="Q21" s="356"/>
      <c r="R21" s="350">
        <f>R22</f>
        <v>1401398.76</v>
      </c>
      <c r="S21" s="350"/>
      <c r="T21" s="398">
        <f>T22</f>
        <v>1123350</v>
      </c>
      <c r="U21" s="398"/>
      <c r="V21" s="204">
        <f>V22</f>
        <v>1120860</v>
      </c>
      <c r="W21" s="211"/>
    </row>
    <row r="22" spans="1:23" ht="28.9" customHeight="1">
      <c r="A22" s="194"/>
      <c r="B22" s="212"/>
      <c r="C22" s="214"/>
      <c r="D22" s="198"/>
      <c r="E22" s="371" t="s">
        <v>226</v>
      </c>
      <c r="F22" s="372"/>
      <c r="G22" s="372"/>
      <c r="H22" s="372"/>
      <c r="I22" s="372"/>
      <c r="J22" s="372"/>
      <c r="K22" s="373"/>
      <c r="L22" s="200">
        <v>1</v>
      </c>
      <c r="M22" s="200">
        <v>4</v>
      </c>
      <c r="N22" s="355">
        <v>5110000000</v>
      </c>
      <c r="O22" s="355"/>
      <c r="P22" s="356">
        <v>0</v>
      </c>
      <c r="Q22" s="356"/>
      <c r="R22" s="350">
        <f>R23+R29+R31</f>
        <v>1401398.76</v>
      </c>
      <c r="S22" s="350"/>
      <c r="T22" s="398">
        <f>T23+T29</f>
        <v>1123350</v>
      </c>
      <c r="U22" s="398"/>
      <c r="V22" s="204">
        <f>V23+V29</f>
        <v>1120860</v>
      </c>
      <c r="W22" s="211"/>
    </row>
    <row r="23" spans="1:23" ht="25.15" customHeight="1">
      <c r="A23" s="194"/>
      <c r="B23" s="212"/>
      <c r="C23" s="214"/>
      <c r="D23" s="214"/>
      <c r="E23" s="354" t="s">
        <v>26</v>
      </c>
      <c r="F23" s="354"/>
      <c r="G23" s="354"/>
      <c r="H23" s="354"/>
      <c r="I23" s="354"/>
      <c r="J23" s="354"/>
      <c r="K23" s="354"/>
      <c r="L23" s="200">
        <v>1</v>
      </c>
      <c r="M23" s="200">
        <v>4</v>
      </c>
      <c r="N23" s="355">
        <v>5110010020</v>
      </c>
      <c r="O23" s="355"/>
      <c r="P23" s="356">
        <v>0</v>
      </c>
      <c r="Q23" s="356"/>
      <c r="R23" s="350">
        <f>R24+R25+R28+R27</f>
        <v>843616.54</v>
      </c>
      <c r="S23" s="350"/>
      <c r="T23" s="398">
        <f>T24+T25+T28+T27</f>
        <v>827470</v>
      </c>
      <c r="U23" s="398"/>
      <c r="V23" s="204">
        <f>V24+V25+V28+V27</f>
        <v>826400</v>
      </c>
      <c r="W23" s="211"/>
    </row>
    <row r="24" spans="1:23" ht="21" customHeight="1">
      <c r="A24" s="194"/>
      <c r="B24" s="212"/>
      <c r="C24" s="214"/>
      <c r="D24" s="214"/>
      <c r="E24" s="202"/>
      <c r="F24" s="354" t="s">
        <v>25</v>
      </c>
      <c r="G24" s="354"/>
      <c r="H24" s="354"/>
      <c r="I24" s="354"/>
      <c r="J24" s="354"/>
      <c r="K24" s="354"/>
      <c r="L24" s="200">
        <v>1</v>
      </c>
      <c r="M24" s="200">
        <v>4</v>
      </c>
      <c r="N24" s="355">
        <v>5110010020</v>
      </c>
      <c r="O24" s="355"/>
      <c r="P24" s="356">
        <v>120</v>
      </c>
      <c r="Q24" s="356"/>
      <c r="R24" s="350">
        <v>563465.30000000005</v>
      </c>
      <c r="S24" s="350"/>
      <c r="T24" s="398">
        <v>781200</v>
      </c>
      <c r="U24" s="398"/>
      <c r="V24" s="204">
        <v>781200</v>
      </c>
      <c r="W24" s="211"/>
    </row>
    <row r="25" spans="1:23" ht="12.75" customHeight="1">
      <c r="A25" s="429"/>
      <c r="B25" s="458"/>
      <c r="C25" s="359"/>
      <c r="D25" s="359"/>
      <c r="E25" s="353"/>
      <c r="F25" s="354" t="s">
        <v>31</v>
      </c>
      <c r="G25" s="354"/>
      <c r="H25" s="354"/>
      <c r="I25" s="354"/>
      <c r="J25" s="354"/>
      <c r="K25" s="354"/>
      <c r="L25" s="440">
        <v>1</v>
      </c>
      <c r="M25" s="440">
        <v>4</v>
      </c>
      <c r="N25" s="355">
        <v>5110010020</v>
      </c>
      <c r="O25" s="355"/>
      <c r="P25" s="356">
        <v>240</v>
      </c>
      <c r="Q25" s="356"/>
      <c r="R25" s="350">
        <v>260031.05</v>
      </c>
      <c r="S25" s="350"/>
      <c r="T25" s="398">
        <v>25070</v>
      </c>
      <c r="U25" s="398"/>
      <c r="V25" s="398">
        <v>24000</v>
      </c>
      <c r="W25" s="211"/>
    </row>
    <row r="26" spans="1:23" ht="19.149999999999999" customHeight="1">
      <c r="A26" s="429"/>
      <c r="B26" s="458"/>
      <c r="C26" s="359"/>
      <c r="D26" s="359"/>
      <c r="E26" s="353"/>
      <c r="F26" s="354"/>
      <c r="G26" s="354"/>
      <c r="H26" s="354"/>
      <c r="I26" s="354"/>
      <c r="J26" s="354"/>
      <c r="K26" s="354"/>
      <c r="L26" s="440"/>
      <c r="M26" s="440"/>
      <c r="N26" s="355"/>
      <c r="O26" s="355"/>
      <c r="P26" s="356"/>
      <c r="Q26" s="356"/>
      <c r="R26" s="350"/>
      <c r="S26" s="350"/>
      <c r="T26" s="398"/>
      <c r="U26" s="398"/>
      <c r="V26" s="398"/>
      <c r="W26" s="211"/>
    </row>
    <row r="27" spans="1:23" ht="21" customHeight="1">
      <c r="A27" s="194"/>
      <c r="B27" s="212"/>
      <c r="C27" s="214"/>
      <c r="D27" s="214"/>
      <c r="E27" s="202"/>
      <c r="F27" s="354" t="s">
        <v>1</v>
      </c>
      <c r="G27" s="354"/>
      <c r="H27" s="354"/>
      <c r="I27" s="354"/>
      <c r="J27" s="354"/>
      <c r="K27" s="354"/>
      <c r="L27" s="200">
        <v>1</v>
      </c>
      <c r="M27" s="200">
        <v>4</v>
      </c>
      <c r="N27" s="355">
        <v>5110010020</v>
      </c>
      <c r="O27" s="355"/>
      <c r="P27" s="356">
        <v>540</v>
      </c>
      <c r="Q27" s="356"/>
      <c r="R27" s="350">
        <v>19970</v>
      </c>
      <c r="S27" s="350"/>
      <c r="T27" s="398">
        <v>19200</v>
      </c>
      <c r="U27" s="398"/>
      <c r="V27" s="204">
        <v>19200</v>
      </c>
      <c r="W27" s="211"/>
    </row>
    <row r="28" spans="1:23" ht="21" customHeight="1">
      <c r="A28" s="194"/>
      <c r="B28" s="212"/>
      <c r="C28" s="214"/>
      <c r="D28" s="214"/>
      <c r="E28" s="202"/>
      <c r="F28" s="354" t="s">
        <v>158</v>
      </c>
      <c r="G28" s="354"/>
      <c r="H28" s="354"/>
      <c r="I28" s="354"/>
      <c r="J28" s="354"/>
      <c r="K28" s="354"/>
      <c r="L28" s="200">
        <v>1</v>
      </c>
      <c r="M28" s="200">
        <v>4</v>
      </c>
      <c r="N28" s="355">
        <v>5110010020</v>
      </c>
      <c r="O28" s="355"/>
      <c r="P28" s="356">
        <v>850</v>
      </c>
      <c r="Q28" s="356"/>
      <c r="R28" s="350">
        <v>150.19</v>
      </c>
      <c r="S28" s="350"/>
      <c r="T28" s="398">
        <v>2000</v>
      </c>
      <c r="U28" s="398"/>
      <c r="V28" s="204">
        <v>2000</v>
      </c>
      <c r="W28" s="211"/>
    </row>
    <row r="29" spans="1:23" ht="76.150000000000006" customHeight="1">
      <c r="A29" s="194"/>
      <c r="B29" s="212"/>
      <c r="C29" s="182"/>
      <c r="D29" s="182"/>
      <c r="E29" s="201"/>
      <c r="F29" s="371" t="s">
        <v>167</v>
      </c>
      <c r="G29" s="372"/>
      <c r="H29" s="372"/>
      <c r="I29" s="372"/>
      <c r="J29" s="372"/>
      <c r="K29" s="373"/>
      <c r="L29" s="200">
        <v>1</v>
      </c>
      <c r="M29" s="200">
        <v>4</v>
      </c>
      <c r="N29" s="355">
        <v>5110015010</v>
      </c>
      <c r="O29" s="355"/>
      <c r="P29" s="203"/>
      <c r="Q29" s="203">
        <v>0</v>
      </c>
      <c r="R29" s="350">
        <f>R30</f>
        <v>298420</v>
      </c>
      <c r="S29" s="350"/>
      <c r="T29" s="398">
        <f>T30</f>
        <v>295880</v>
      </c>
      <c r="U29" s="398"/>
      <c r="V29" s="204">
        <f>V30</f>
        <v>294460</v>
      </c>
      <c r="W29" s="211"/>
    </row>
    <row r="30" spans="1:23" ht="16.5" customHeight="1">
      <c r="A30" s="194"/>
      <c r="B30" s="212"/>
      <c r="C30" s="214"/>
      <c r="D30" s="214"/>
      <c r="E30" s="202"/>
      <c r="F30" s="354" t="s">
        <v>1</v>
      </c>
      <c r="G30" s="354"/>
      <c r="H30" s="354"/>
      <c r="I30" s="354"/>
      <c r="J30" s="354"/>
      <c r="K30" s="354"/>
      <c r="L30" s="200">
        <v>1</v>
      </c>
      <c r="M30" s="200">
        <v>4</v>
      </c>
      <c r="N30" s="355">
        <v>5110015010</v>
      </c>
      <c r="O30" s="355"/>
      <c r="P30" s="356">
        <v>540</v>
      </c>
      <c r="Q30" s="356"/>
      <c r="R30" s="350">
        <v>298420</v>
      </c>
      <c r="S30" s="350"/>
      <c r="T30" s="398">
        <v>295880</v>
      </c>
      <c r="U30" s="398"/>
      <c r="V30" s="204">
        <v>294460</v>
      </c>
      <c r="W30" s="211"/>
    </row>
    <row r="31" spans="1:23" ht="21" customHeight="1">
      <c r="A31" s="278"/>
      <c r="B31" s="281"/>
      <c r="C31" s="279"/>
      <c r="D31" s="279"/>
      <c r="E31" s="277"/>
      <c r="F31" s="354" t="s">
        <v>230</v>
      </c>
      <c r="G31" s="354"/>
      <c r="H31" s="354"/>
      <c r="I31" s="354"/>
      <c r="J31" s="354"/>
      <c r="K31" s="354"/>
      <c r="L31" s="280">
        <v>1</v>
      </c>
      <c r="M31" s="280">
        <v>4</v>
      </c>
      <c r="N31" s="355">
        <v>5110097080</v>
      </c>
      <c r="O31" s="355"/>
      <c r="P31" s="356">
        <v>0</v>
      </c>
      <c r="Q31" s="356"/>
      <c r="R31" s="350">
        <f>R32</f>
        <v>259362.22</v>
      </c>
      <c r="S31" s="350"/>
      <c r="T31" s="398">
        <v>0</v>
      </c>
      <c r="U31" s="398"/>
      <c r="V31" s="276">
        <v>0</v>
      </c>
      <c r="W31" s="211"/>
    </row>
    <row r="32" spans="1:23" ht="21" customHeight="1">
      <c r="A32" s="269"/>
      <c r="B32" s="272"/>
      <c r="C32" s="270"/>
      <c r="D32" s="270"/>
      <c r="E32" s="268"/>
      <c r="F32" s="354" t="s">
        <v>25</v>
      </c>
      <c r="G32" s="354"/>
      <c r="H32" s="354"/>
      <c r="I32" s="354"/>
      <c r="J32" s="354"/>
      <c r="K32" s="354"/>
      <c r="L32" s="271">
        <v>1</v>
      </c>
      <c r="M32" s="271">
        <v>4</v>
      </c>
      <c r="N32" s="355">
        <v>5110097080</v>
      </c>
      <c r="O32" s="355"/>
      <c r="P32" s="356">
        <v>120</v>
      </c>
      <c r="Q32" s="356"/>
      <c r="R32" s="350">
        <v>259362.22</v>
      </c>
      <c r="S32" s="350"/>
      <c r="T32" s="398">
        <v>0</v>
      </c>
      <c r="U32" s="398"/>
      <c r="V32" s="267">
        <v>0</v>
      </c>
      <c r="W32" s="211"/>
    </row>
    <row r="33" spans="1:23" ht="36" customHeight="1">
      <c r="A33" s="194"/>
      <c r="B33" s="392" t="s">
        <v>168</v>
      </c>
      <c r="C33" s="361"/>
      <c r="D33" s="361"/>
      <c r="E33" s="361"/>
      <c r="F33" s="361"/>
      <c r="G33" s="361"/>
      <c r="H33" s="361"/>
      <c r="I33" s="361"/>
      <c r="J33" s="361"/>
      <c r="K33" s="362"/>
      <c r="L33" s="199">
        <v>1</v>
      </c>
      <c r="M33" s="199">
        <v>6</v>
      </c>
      <c r="N33" s="390">
        <v>0</v>
      </c>
      <c r="O33" s="391"/>
      <c r="P33" s="388">
        <v>0</v>
      </c>
      <c r="Q33" s="389"/>
      <c r="R33" s="386">
        <f>R34</f>
        <v>12400</v>
      </c>
      <c r="S33" s="387"/>
      <c r="T33" s="384">
        <f>T34</f>
        <v>12400</v>
      </c>
      <c r="U33" s="385"/>
      <c r="V33" s="205">
        <f>V34</f>
        <v>12400</v>
      </c>
      <c r="W33" s="211"/>
    </row>
    <row r="34" spans="1:23" ht="53.45" customHeight="1">
      <c r="A34" s="194"/>
      <c r="B34" s="212"/>
      <c r="C34" s="354" t="s">
        <v>203</v>
      </c>
      <c r="D34" s="354"/>
      <c r="E34" s="354"/>
      <c r="F34" s="354"/>
      <c r="G34" s="354"/>
      <c r="H34" s="354"/>
      <c r="I34" s="354"/>
      <c r="J34" s="354"/>
      <c r="K34" s="354"/>
      <c r="L34" s="200">
        <v>1</v>
      </c>
      <c r="M34" s="200">
        <v>6</v>
      </c>
      <c r="N34" s="355">
        <v>5100000000</v>
      </c>
      <c r="O34" s="355"/>
      <c r="P34" s="356">
        <v>0</v>
      </c>
      <c r="Q34" s="356"/>
      <c r="R34" s="350">
        <f>R35</f>
        <v>12400</v>
      </c>
      <c r="S34" s="350"/>
      <c r="T34" s="398">
        <f>T35</f>
        <v>12400</v>
      </c>
      <c r="U34" s="398"/>
      <c r="V34" s="204">
        <f>V35</f>
        <v>12400</v>
      </c>
      <c r="W34" s="211"/>
    </row>
    <row r="35" spans="1:23" ht="27" customHeight="1">
      <c r="A35" s="194"/>
      <c r="B35" s="212"/>
      <c r="C35" s="214"/>
      <c r="D35" s="354" t="s">
        <v>226</v>
      </c>
      <c r="E35" s="354"/>
      <c r="F35" s="354"/>
      <c r="G35" s="354"/>
      <c r="H35" s="354"/>
      <c r="I35" s="354"/>
      <c r="J35" s="354"/>
      <c r="K35" s="354"/>
      <c r="L35" s="200">
        <v>1</v>
      </c>
      <c r="M35" s="200">
        <v>6</v>
      </c>
      <c r="N35" s="355">
        <v>5110000000</v>
      </c>
      <c r="O35" s="355"/>
      <c r="P35" s="356">
        <v>0</v>
      </c>
      <c r="Q35" s="356"/>
      <c r="R35" s="350">
        <f>R36</f>
        <v>12400</v>
      </c>
      <c r="S35" s="350"/>
      <c r="T35" s="398">
        <f>T36</f>
        <v>12400</v>
      </c>
      <c r="U35" s="398"/>
      <c r="V35" s="204">
        <f>V36</f>
        <v>12400</v>
      </c>
      <c r="W35" s="211"/>
    </row>
    <row r="36" spans="1:23" ht="34.9" customHeight="1">
      <c r="A36" s="194"/>
      <c r="B36" s="212"/>
      <c r="C36" s="182"/>
      <c r="D36" s="182"/>
      <c r="E36" s="201"/>
      <c r="F36" s="371" t="s">
        <v>216</v>
      </c>
      <c r="G36" s="372"/>
      <c r="H36" s="372"/>
      <c r="I36" s="372"/>
      <c r="J36" s="372"/>
      <c r="K36" s="373"/>
      <c r="L36" s="200">
        <v>1</v>
      </c>
      <c r="M36" s="200">
        <v>6</v>
      </c>
      <c r="N36" s="351">
        <v>5110010080</v>
      </c>
      <c r="O36" s="352"/>
      <c r="P36" s="203"/>
      <c r="Q36" s="203">
        <v>0</v>
      </c>
      <c r="R36" s="402">
        <f>R37</f>
        <v>12400</v>
      </c>
      <c r="S36" s="403"/>
      <c r="T36" s="491">
        <f>T37</f>
        <v>12400</v>
      </c>
      <c r="U36" s="492"/>
      <c r="V36" s="204">
        <f>V37</f>
        <v>12400</v>
      </c>
      <c r="W36" s="211"/>
    </row>
    <row r="37" spans="1:23" ht="13.5" customHeight="1">
      <c r="A37" s="194"/>
      <c r="B37" s="212"/>
      <c r="C37" s="214"/>
      <c r="D37" s="214"/>
      <c r="E37" s="202"/>
      <c r="F37" s="371" t="s">
        <v>1</v>
      </c>
      <c r="G37" s="372"/>
      <c r="H37" s="372"/>
      <c r="I37" s="372"/>
      <c r="J37" s="372"/>
      <c r="K37" s="373"/>
      <c r="L37" s="200">
        <v>1</v>
      </c>
      <c r="M37" s="200">
        <v>6</v>
      </c>
      <c r="N37" s="355">
        <v>5110010080</v>
      </c>
      <c r="O37" s="355"/>
      <c r="P37" s="356">
        <v>540</v>
      </c>
      <c r="Q37" s="356"/>
      <c r="R37" s="350">
        <v>12400</v>
      </c>
      <c r="S37" s="350"/>
      <c r="T37" s="398">
        <v>12400</v>
      </c>
      <c r="U37" s="398"/>
      <c r="V37" s="204">
        <v>12400</v>
      </c>
      <c r="W37" s="211"/>
    </row>
    <row r="38" spans="1:23" ht="13.5" customHeight="1">
      <c r="A38" s="194"/>
      <c r="B38" s="212"/>
      <c r="C38" s="394" t="s">
        <v>171</v>
      </c>
      <c r="D38" s="395"/>
      <c r="E38" s="395"/>
      <c r="F38" s="395"/>
      <c r="G38" s="395"/>
      <c r="H38" s="395"/>
      <c r="I38" s="395"/>
      <c r="J38" s="395"/>
      <c r="K38" s="396"/>
      <c r="L38" s="200">
        <v>1</v>
      </c>
      <c r="M38" s="200">
        <v>13</v>
      </c>
      <c r="N38" s="454">
        <v>0</v>
      </c>
      <c r="O38" s="454"/>
      <c r="P38" s="203"/>
      <c r="Q38" s="115">
        <v>0</v>
      </c>
      <c r="R38" s="350">
        <f>R39</f>
        <v>663</v>
      </c>
      <c r="S38" s="350"/>
      <c r="T38" s="398">
        <f>T39</f>
        <v>700</v>
      </c>
      <c r="U38" s="398"/>
      <c r="V38" s="206">
        <f>V39</f>
        <v>700</v>
      </c>
      <c r="W38" s="213"/>
    </row>
    <row r="39" spans="1:23" ht="22.15" customHeight="1">
      <c r="A39" s="194"/>
      <c r="B39" s="212"/>
      <c r="C39" s="393" t="s">
        <v>172</v>
      </c>
      <c r="D39" s="393"/>
      <c r="E39" s="393"/>
      <c r="F39" s="393"/>
      <c r="G39" s="393"/>
      <c r="H39" s="393"/>
      <c r="I39" s="393"/>
      <c r="J39" s="393"/>
      <c r="K39" s="393"/>
      <c r="L39" s="200">
        <v>1</v>
      </c>
      <c r="M39" s="200">
        <v>13</v>
      </c>
      <c r="N39" s="404">
        <v>7700000000</v>
      </c>
      <c r="O39" s="404"/>
      <c r="P39" s="203"/>
      <c r="Q39" s="116">
        <v>0</v>
      </c>
      <c r="R39" s="350">
        <f>R40</f>
        <v>663</v>
      </c>
      <c r="S39" s="350"/>
      <c r="T39" s="398">
        <f>T40</f>
        <v>700</v>
      </c>
      <c r="U39" s="398"/>
      <c r="V39" s="206">
        <f>V40</f>
        <v>700</v>
      </c>
      <c r="W39" s="213"/>
    </row>
    <row r="40" spans="1:23" ht="22.15" customHeight="1">
      <c r="A40" s="194"/>
      <c r="B40" s="212"/>
      <c r="C40" s="393" t="s">
        <v>173</v>
      </c>
      <c r="D40" s="393"/>
      <c r="E40" s="393"/>
      <c r="F40" s="393"/>
      <c r="G40" s="393"/>
      <c r="H40" s="393"/>
      <c r="I40" s="393"/>
      <c r="J40" s="393"/>
      <c r="K40" s="393"/>
      <c r="L40" s="200">
        <v>1</v>
      </c>
      <c r="M40" s="200">
        <v>13</v>
      </c>
      <c r="N40" s="404">
        <v>7700095100</v>
      </c>
      <c r="O40" s="404"/>
      <c r="P40" s="203"/>
      <c r="Q40" s="116">
        <v>0</v>
      </c>
      <c r="R40" s="402">
        <f>R41</f>
        <v>663</v>
      </c>
      <c r="S40" s="403"/>
      <c r="T40" s="398">
        <f>T41</f>
        <v>700</v>
      </c>
      <c r="U40" s="398"/>
      <c r="V40" s="206">
        <f>V41</f>
        <v>700</v>
      </c>
      <c r="W40" s="213"/>
    </row>
    <row r="41" spans="1:23" ht="13.15" customHeight="1">
      <c r="A41" s="194"/>
      <c r="B41" s="212"/>
      <c r="C41" s="393" t="s">
        <v>158</v>
      </c>
      <c r="D41" s="393"/>
      <c r="E41" s="393"/>
      <c r="F41" s="393"/>
      <c r="G41" s="393"/>
      <c r="H41" s="393"/>
      <c r="I41" s="393"/>
      <c r="J41" s="393"/>
      <c r="K41" s="393"/>
      <c r="L41" s="200">
        <v>1</v>
      </c>
      <c r="M41" s="200">
        <v>13</v>
      </c>
      <c r="N41" s="404">
        <v>7700095100</v>
      </c>
      <c r="O41" s="404"/>
      <c r="P41" s="203"/>
      <c r="Q41" s="116">
        <v>850</v>
      </c>
      <c r="R41" s="402">
        <v>663</v>
      </c>
      <c r="S41" s="403"/>
      <c r="T41" s="398">
        <v>700</v>
      </c>
      <c r="U41" s="398"/>
      <c r="V41" s="206">
        <v>700</v>
      </c>
      <c r="W41" s="213"/>
    </row>
    <row r="42" spans="1:23" ht="20.25" customHeight="1">
      <c r="A42" s="194"/>
      <c r="B42" s="452" t="s">
        <v>8</v>
      </c>
      <c r="C42" s="453"/>
      <c r="D42" s="453"/>
      <c r="E42" s="453"/>
      <c r="F42" s="453"/>
      <c r="G42" s="453"/>
      <c r="H42" s="453"/>
      <c r="I42" s="453"/>
      <c r="J42" s="453"/>
      <c r="K42" s="453"/>
      <c r="L42" s="217">
        <v>2</v>
      </c>
      <c r="M42" s="217">
        <v>0</v>
      </c>
      <c r="N42" s="490">
        <v>0</v>
      </c>
      <c r="O42" s="490"/>
      <c r="P42" s="455">
        <v>0</v>
      </c>
      <c r="Q42" s="455"/>
      <c r="R42" s="413">
        <f>R43</f>
        <v>111000</v>
      </c>
      <c r="S42" s="413"/>
      <c r="T42" s="414">
        <v>108300</v>
      </c>
      <c r="U42" s="414"/>
      <c r="V42" s="218">
        <v>112100</v>
      </c>
      <c r="W42" s="211"/>
    </row>
    <row r="43" spans="1:23" ht="23.25" customHeight="1">
      <c r="A43" s="194"/>
      <c r="B43" s="222"/>
      <c r="C43" s="399" t="s">
        <v>9</v>
      </c>
      <c r="D43" s="400"/>
      <c r="E43" s="400"/>
      <c r="F43" s="400"/>
      <c r="G43" s="400"/>
      <c r="H43" s="400"/>
      <c r="I43" s="400"/>
      <c r="J43" s="400"/>
      <c r="K43" s="401"/>
      <c r="L43" s="207">
        <v>2</v>
      </c>
      <c r="M43" s="207">
        <v>3</v>
      </c>
      <c r="N43" s="475">
        <v>0</v>
      </c>
      <c r="O43" s="475"/>
      <c r="P43" s="476">
        <v>0</v>
      </c>
      <c r="Q43" s="476"/>
      <c r="R43" s="406">
        <f>R44</f>
        <v>111000</v>
      </c>
      <c r="S43" s="406"/>
      <c r="T43" s="407">
        <v>108300</v>
      </c>
      <c r="U43" s="407"/>
      <c r="V43" s="205">
        <v>112100</v>
      </c>
      <c r="W43" s="211"/>
    </row>
    <row r="44" spans="1:23" ht="57.6" customHeight="1">
      <c r="A44" s="194"/>
      <c r="B44" s="222"/>
      <c r="C44" s="214"/>
      <c r="D44" s="354" t="s">
        <v>170</v>
      </c>
      <c r="E44" s="354"/>
      <c r="F44" s="354"/>
      <c r="G44" s="354"/>
      <c r="H44" s="354"/>
      <c r="I44" s="354"/>
      <c r="J44" s="354"/>
      <c r="K44" s="354"/>
      <c r="L44" s="208">
        <v>2</v>
      </c>
      <c r="M44" s="208">
        <v>3</v>
      </c>
      <c r="N44" s="473">
        <v>5100000000</v>
      </c>
      <c r="O44" s="473"/>
      <c r="P44" s="474">
        <v>0</v>
      </c>
      <c r="Q44" s="474"/>
      <c r="R44" s="350">
        <f>R45</f>
        <v>111000</v>
      </c>
      <c r="S44" s="350"/>
      <c r="T44" s="398">
        <v>108300</v>
      </c>
      <c r="U44" s="398"/>
      <c r="V44" s="204">
        <v>112100</v>
      </c>
      <c r="W44" s="211"/>
    </row>
    <row r="45" spans="1:23" ht="36" customHeight="1">
      <c r="A45" s="194"/>
      <c r="B45" s="222"/>
      <c r="C45" s="214"/>
      <c r="D45" s="214"/>
      <c r="E45" s="376" t="s">
        <v>37</v>
      </c>
      <c r="F45" s="376"/>
      <c r="G45" s="376"/>
      <c r="H45" s="376"/>
      <c r="I45" s="376"/>
      <c r="J45" s="376"/>
      <c r="K45" s="376"/>
      <c r="L45" s="208">
        <v>2</v>
      </c>
      <c r="M45" s="208">
        <v>3</v>
      </c>
      <c r="N45" s="473">
        <v>5120000000</v>
      </c>
      <c r="O45" s="473"/>
      <c r="P45" s="474">
        <v>0</v>
      </c>
      <c r="Q45" s="474"/>
      <c r="R45" s="350">
        <f>R46</f>
        <v>111000</v>
      </c>
      <c r="S45" s="350"/>
      <c r="T45" s="398">
        <v>108300</v>
      </c>
      <c r="U45" s="398"/>
      <c r="V45" s="204">
        <v>112100</v>
      </c>
      <c r="W45" s="211"/>
    </row>
    <row r="46" spans="1:23" ht="18.600000000000001" customHeight="1">
      <c r="A46" s="429"/>
      <c r="B46" s="370"/>
      <c r="C46" s="359"/>
      <c r="D46" s="359"/>
      <c r="E46" s="377" t="s">
        <v>227</v>
      </c>
      <c r="F46" s="378"/>
      <c r="G46" s="378"/>
      <c r="H46" s="378"/>
      <c r="I46" s="378"/>
      <c r="J46" s="378"/>
      <c r="K46" s="379"/>
      <c r="L46" s="456">
        <v>2</v>
      </c>
      <c r="M46" s="456">
        <v>3</v>
      </c>
      <c r="N46" s="473">
        <v>5120051180</v>
      </c>
      <c r="O46" s="473"/>
      <c r="P46" s="474">
        <v>0</v>
      </c>
      <c r="Q46" s="474"/>
      <c r="R46" s="350">
        <f>R48</f>
        <v>111000</v>
      </c>
      <c r="S46" s="350"/>
      <c r="T46" s="398">
        <v>108300</v>
      </c>
      <c r="U46" s="398"/>
      <c r="V46" s="398">
        <v>112100</v>
      </c>
      <c r="W46" s="211"/>
    </row>
    <row r="47" spans="1:23" ht="13.15" customHeight="1">
      <c r="A47" s="429"/>
      <c r="B47" s="370"/>
      <c r="C47" s="359"/>
      <c r="D47" s="359"/>
      <c r="E47" s="380"/>
      <c r="F47" s="381"/>
      <c r="G47" s="381"/>
      <c r="H47" s="381"/>
      <c r="I47" s="381"/>
      <c r="J47" s="381"/>
      <c r="K47" s="382"/>
      <c r="L47" s="456"/>
      <c r="M47" s="456"/>
      <c r="N47" s="473"/>
      <c r="O47" s="473"/>
      <c r="P47" s="474"/>
      <c r="Q47" s="474"/>
      <c r="R47" s="350"/>
      <c r="S47" s="350"/>
      <c r="T47" s="398"/>
      <c r="U47" s="398"/>
      <c r="V47" s="398"/>
      <c r="W47" s="211"/>
    </row>
    <row r="48" spans="1:23" ht="22.15" customHeight="1" thickBot="1">
      <c r="A48" s="194"/>
      <c r="B48" s="222"/>
      <c r="C48" s="214"/>
      <c r="D48" s="214"/>
      <c r="E48" s="214"/>
      <c r="F48" s="357" t="s">
        <v>25</v>
      </c>
      <c r="G48" s="357"/>
      <c r="H48" s="357"/>
      <c r="I48" s="357"/>
      <c r="J48" s="357"/>
      <c r="K48" s="358"/>
      <c r="L48" s="208">
        <v>2</v>
      </c>
      <c r="M48" s="208">
        <v>3</v>
      </c>
      <c r="N48" s="473">
        <v>5120051180</v>
      </c>
      <c r="O48" s="473"/>
      <c r="P48" s="474">
        <v>120</v>
      </c>
      <c r="Q48" s="474"/>
      <c r="R48" s="350">
        <v>111000</v>
      </c>
      <c r="S48" s="350"/>
      <c r="T48" s="398">
        <v>106764</v>
      </c>
      <c r="U48" s="398"/>
      <c r="V48" s="204">
        <v>110670</v>
      </c>
      <c r="W48" s="211"/>
    </row>
    <row r="49" spans="1:23" ht="13.5" customHeight="1">
      <c r="A49" s="429"/>
      <c r="B49" s="370"/>
      <c r="C49" s="359"/>
      <c r="D49" s="359"/>
      <c r="E49" s="359"/>
      <c r="F49" s="366" t="s">
        <v>28</v>
      </c>
      <c r="G49" s="366"/>
      <c r="H49" s="366"/>
      <c r="I49" s="366"/>
      <c r="J49" s="366"/>
      <c r="K49" s="367"/>
      <c r="L49" s="456">
        <v>2</v>
      </c>
      <c r="M49" s="456">
        <v>3</v>
      </c>
      <c r="N49" s="473">
        <v>5120051180</v>
      </c>
      <c r="O49" s="473"/>
      <c r="P49" s="474">
        <v>240</v>
      </c>
      <c r="Q49" s="474"/>
      <c r="R49" s="350">
        <v>0</v>
      </c>
      <c r="S49" s="350"/>
      <c r="T49" s="398">
        <v>1536</v>
      </c>
      <c r="U49" s="398"/>
      <c r="V49" s="398">
        <v>1430</v>
      </c>
      <c r="W49" s="211"/>
    </row>
    <row r="50" spans="1:23" ht="12.75" customHeight="1">
      <c r="A50" s="429"/>
      <c r="B50" s="374"/>
      <c r="C50" s="375"/>
      <c r="D50" s="375"/>
      <c r="E50" s="375"/>
      <c r="F50" s="368"/>
      <c r="G50" s="368"/>
      <c r="H50" s="368"/>
      <c r="I50" s="368"/>
      <c r="J50" s="368"/>
      <c r="K50" s="369"/>
      <c r="L50" s="456"/>
      <c r="M50" s="456"/>
      <c r="N50" s="473"/>
      <c r="O50" s="473"/>
      <c r="P50" s="474"/>
      <c r="Q50" s="474"/>
      <c r="R50" s="350"/>
      <c r="S50" s="350"/>
      <c r="T50" s="398"/>
      <c r="U50" s="398"/>
      <c r="V50" s="398"/>
      <c r="W50" s="211"/>
    </row>
    <row r="51" spans="1:23">
      <c r="A51" s="429"/>
      <c r="B51" s="438" t="s">
        <v>10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50">
        <v>3</v>
      </c>
      <c r="M51" s="450">
        <v>0</v>
      </c>
      <c r="N51" s="451">
        <v>0</v>
      </c>
      <c r="O51" s="451"/>
      <c r="P51" s="457">
        <v>0</v>
      </c>
      <c r="Q51" s="457"/>
      <c r="R51" s="406">
        <f>R53+R59</f>
        <v>139889.54</v>
      </c>
      <c r="S51" s="406"/>
      <c r="T51" s="407">
        <f>T53+T59</f>
        <v>15000</v>
      </c>
      <c r="U51" s="407"/>
      <c r="V51" s="407">
        <f>V53+V59</f>
        <v>15000</v>
      </c>
      <c r="W51" s="485"/>
    </row>
    <row r="52" spans="1:23" ht="13.5" customHeight="1">
      <c r="A52" s="429"/>
      <c r="B52" s="438"/>
      <c r="C52" s="439"/>
      <c r="D52" s="439"/>
      <c r="E52" s="439"/>
      <c r="F52" s="439"/>
      <c r="G52" s="439"/>
      <c r="H52" s="439"/>
      <c r="I52" s="439"/>
      <c r="J52" s="439"/>
      <c r="K52" s="439"/>
      <c r="L52" s="450"/>
      <c r="M52" s="450"/>
      <c r="N52" s="451"/>
      <c r="O52" s="451"/>
      <c r="P52" s="457"/>
      <c r="Q52" s="457"/>
      <c r="R52" s="406"/>
      <c r="S52" s="406"/>
      <c r="T52" s="407"/>
      <c r="U52" s="407"/>
      <c r="V52" s="407"/>
      <c r="W52" s="485"/>
    </row>
    <row r="53" spans="1:23" ht="41.45" customHeight="1">
      <c r="A53" s="194"/>
      <c r="B53" s="212"/>
      <c r="C53" s="439" t="s">
        <v>217</v>
      </c>
      <c r="D53" s="439"/>
      <c r="E53" s="439"/>
      <c r="F53" s="439"/>
      <c r="G53" s="439"/>
      <c r="H53" s="439"/>
      <c r="I53" s="439"/>
      <c r="J53" s="439"/>
      <c r="K53" s="439"/>
      <c r="L53" s="199">
        <v>3</v>
      </c>
      <c r="M53" s="199">
        <v>10</v>
      </c>
      <c r="N53" s="451">
        <v>0</v>
      </c>
      <c r="O53" s="451"/>
      <c r="P53" s="457">
        <v>0</v>
      </c>
      <c r="Q53" s="457"/>
      <c r="R53" s="406">
        <f>R54</f>
        <v>130000</v>
      </c>
      <c r="S53" s="406"/>
      <c r="T53" s="407">
        <f>T54</f>
        <v>10000</v>
      </c>
      <c r="U53" s="407"/>
      <c r="V53" s="407">
        <f>V54</f>
        <v>10000</v>
      </c>
      <c r="W53" s="485"/>
    </row>
    <row r="54" spans="1:23" ht="55.9" customHeight="1">
      <c r="A54" s="194"/>
      <c r="B54" s="212"/>
      <c r="C54" s="214"/>
      <c r="D54" s="354" t="s">
        <v>170</v>
      </c>
      <c r="E54" s="354"/>
      <c r="F54" s="354"/>
      <c r="G54" s="354"/>
      <c r="H54" s="354"/>
      <c r="I54" s="354"/>
      <c r="J54" s="354"/>
      <c r="K54" s="354"/>
      <c r="L54" s="200">
        <v>3</v>
      </c>
      <c r="M54" s="200">
        <v>10</v>
      </c>
      <c r="N54" s="355">
        <v>5100000000</v>
      </c>
      <c r="O54" s="355"/>
      <c r="P54" s="356">
        <v>0</v>
      </c>
      <c r="Q54" s="356"/>
      <c r="R54" s="350">
        <f>R55</f>
        <v>130000</v>
      </c>
      <c r="S54" s="350"/>
      <c r="T54" s="398">
        <f>T55</f>
        <v>10000</v>
      </c>
      <c r="U54" s="398"/>
      <c r="V54" s="398">
        <f>V55</f>
        <v>10000</v>
      </c>
      <c r="W54" s="449"/>
    </row>
    <row r="55" spans="1:23" ht="36" customHeight="1">
      <c r="A55" s="194"/>
      <c r="B55" s="212"/>
      <c r="C55" s="214"/>
      <c r="D55" s="214"/>
      <c r="E55" s="354" t="s">
        <v>159</v>
      </c>
      <c r="F55" s="354"/>
      <c r="G55" s="354"/>
      <c r="H55" s="354"/>
      <c r="I55" s="354"/>
      <c r="J55" s="354"/>
      <c r="K55" s="354"/>
      <c r="L55" s="200">
        <v>3</v>
      </c>
      <c r="M55" s="200">
        <v>10</v>
      </c>
      <c r="N55" s="355">
        <v>5130000000</v>
      </c>
      <c r="O55" s="355"/>
      <c r="P55" s="356">
        <v>0</v>
      </c>
      <c r="Q55" s="356"/>
      <c r="R55" s="350">
        <f>R56</f>
        <v>130000</v>
      </c>
      <c r="S55" s="350"/>
      <c r="T55" s="398">
        <f>T56</f>
        <v>10000</v>
      </c>
      <c r="U55" s="398"/>
      <c r="V55" s="398">
        <f>V56</f>
        <v>10000</v>
      </c>
      <c r="W55" s="449"/>
    </row>
    <row r="56" spans="1:23" ht="45" customHeight="1">
      <c r="A56" s="194"/>
      <c r="B56" s="212"/>
      <c r="C56" s="214"/>
      <c r="D56" s="214"/>
      <c r="E56" s="354" t="s">
        <v>231</v>
      </c>
      <c r="F56" s="354"/>
      <c r="G56" s="354"/>
      <c r="H56" s="354"/>
      <c r="I56" s="354"/>
      <c r="J56" s="354"/>
      <c r="K56" s="354"/>
      <c r="L56" s="200">
        <v>3</v>
      </c>
      <c r="M56" s="200">
        <v>10</v>
      </c>
      <c r="N56" s="355">
        <v>5130095020</v>
      </c>
      <c r="O56" s="355"/>
      <c r="P56" s="356">
        <v>0</v>
      </c>
      <c r="Q56" s="356"/>
      <c r="R56" s="350">
        <f>R57</f>
        <v>130000</v>
      </c>
      <c r="S56" s="350"/>
      <c r="T56" s="398">
        <f>T57</f>
        <v>10000</v>
      </c>
      <c r="U56" s="398"/>
      <c r="V56" s="398">
        <f>V57</f>
        <v>10000</v>
      </c>
      <c r="W56" s="449"/>
    </row>
    <row r="57" spans="1:23" ht="13.15" customHeight="1">
      <c r="A57" s="429"/>
      <c r="B57" s="458"/>
      <c r="C57" s="359"/>
      <c r="D57" s="359"/>
      <c r="E57" s="353"/>
      <c r="F57" s="383" t="s">
        <v>31</v>
      </c>
      <c r="G57" s="383"/>
      <c r="H57" s="383"/>
      <c r="I57" s="383"/>
      <c r="J57" s="383"/>
      <c r="K57" s="383"/>
      <c r="L57" s="440">
        <v>3</v>
      </c>
      <c r="M57" s="440">
        <v>10</v>
      </c>
      <c r="N57" s="355">
        <v>5130095020</v>
      </c>
      <c r="O57" s="355"/>
      <c r="P57" s="448">
        <v>240</v>
      </c>
      <c r="Q57" s="448"/>
      <c r="R57" s="350">
        <v>130000</v>
      </c>
      <c r="S57" s="350"/>
      <c r="T57" s="398">
        <v>10000</v>
      </c>
      <c r="U57" s="398"/>
      <c r="V57" s="398">
        <v>10000</v>
      </c>
      <c r="W57" s="449"/>
    </row>
    <row r="58" spans="1:23" ht="24" customHeight="1">
      <c r="A58" s="429"/>
      <c r="B58" s="458"/>
      <c r="C58" s="359"/>
      <c r="D58" s="359"/>
      <c r="E58" s="353"/>
      <c r="F58" s="383"/>
      <c r="G58" s="383"/>
      <c r="H58" s="383"/>
      <c r="I58" s="383"/>
      <c r="J58" s="383"/>
      <c r="K58" s="383"/>
      <c r="L58" s="440"/>
      <c r="M58" s="440"/>
      <c r="N58" s="355"/>
      <c r="O58" s="355"/>
      <c r="P58" s="448"/>
      <c r="Q58" s="448"/>
      <c r="R58" s="350"/>
      <c r="S58" s="350"/>
      <c r="T58" s="398"/>
      <c r="U58" s="398"/>
      <c r="V58" s="398"/>
      <c r="W58" s="449"/>
    </row>
    <row r="59" spans="1:23" ht="33.6" customHeight="1">
      <c r="A59" s="194"/>
      <c r="B59" s="212"/>
      <c r="C59" s="214"/>
      <c r="D59" s="214"/>
      <c r="E59" s="202"/>
      <c r="F59" s="397" t="s">
        <v>11</v>
      </c>
      <c r="G59" s="397"/>
      <c r="H59" s="397"/>
      <c r="I59" s="397"/>
      <c r="J59" s="397"/>
      <c r="K59" s="397"/>
      <c r="L59" s="199">
        <v>3</v>
      </c>
      <c r="M59" s="199">
        <v>14</v>
      </c>
      <c r="N59" s="451">
        <v>0</v>
      </c>
      <c r="O59" s="451"/>
      <c r="P59" s="405">
        <v>0</v>
      </c>
      <c r="Q59" s="405"/>
      <c r="R59" s="406">
        <f>R60</f>
        <v>9889.5400000000009</v>
      </c>
      <c r="S59" s="406"/>
      <c r="T59" s="407">
        <f>T60</f>
        <v>5000</v>
      </c>
      <c r="U59" s="407"/>
      <c r="V59" s="407">
        <f>V60</f>
        <v>5000</v>
      </c>
      <c r="W59" s="485"/>
    </row>
    <row r="60" spans="1:23" ht="13.15" customHeight="1">
      <c r="A60" s="429"/>
      <c r="B60" s="458"/>
      <c r="C60" s="359"/>
      <c r="D60" s="359"/>
      <c r="E60" s="353"/>
      <c r="F60" s="354" t="s">
        <v>36</v>
      </c>
      <c r="G60" s="354"/>
      <c r="H60" s="354"/>
      <c r="I60" s="354"/>
      <c r="J60" s="354"/>
      <c r="K60" s="354"/>
      <c r="L60" s="440">
        <v>3</v>
      </c>
      <c r="M60" s="440">
        <v>14</v>
      </c>
      <c r="N60" s="355">
        <v>7700000000</v>
      </c>
      <c r="O60" s="355"/>
      <c r="P60" s="448">
        <v>0</v>
      </c>
      <c r="Q60" s="448"/>
      <c r="R60" s="350">
        <f>R62</f>
        <v>9889.5400000000009</v>
      </c>
      <c r="S60" s="350"/>
      <c r="T60" s="398">
        <f>T62</f>
        <v>5000</v>
      </c>
      <c r="U60" s="398"/>
      <c r="V60" s="398">
        <f>V62</f>
        <v>5000</v>
      </c>
      <c r="W60" s="449"/>
    </row>
    <row r="61" spans="1:23" ht="12.6" customHeight="1">
      <c r="A61" s="429"/>
      <c r="B61" s="458"/>
      <c r="C61" s="359"/>
      <c r="D61" s="359"/>
      <c r="E61" s="353"/>
      <c r="F61" s="354"/>
      <c r="G61" s="354"/>
      <c r="H61" s="354"/>
      <c r="I61" s="354"/>
      <c r="J61" s="354"/>
      <c r="K61" s="354"/>
      <c r="L61" s="440"/>
      <c r="M61" s="440"/>
      <c r="N61" s="355"/>
      <c r="O61" s="355"/>
      <c r="P61" s="448"/>
      <c r="Q61" s="448"/>
      <c r="R61" s="350"/>
      <c r="S61" s="350"/>
      <c r="T61" s="398"/>
      <c r="U61" s="398"/>
      <c r="V61" s="398"/>
      <c r="W61" s="449"/>
    </row>
    <row r="62" spans="1:23" ht="30" customHeight="1">
      <c r="A62" s="194"/>
      <c r="B62" s="223"/>
      <c r="C62" s="219"/>
      <c r="D62" s="219"/>
      <c r="E62" s="220"/>
      <c r="F62" s="363" t="s">
        <v>38</v>
      </c>
      <c r="G62" s="363"/>
      <c r="H62" s="363"/>
      <c r="I62" s="363"/>
      <c r="J62" s="363"/>
      <c r="K62" s="364"/>
      <c r="L62" s="200">
        <v>3</v>
      </c>
      <c r="M62" s="200">
        <v>14</v>
      </c>
      <c r="N62" s="355">
        <v>7700020040</v>
      </c>
      <c r="O62" s="355"/>
      <c r="P62" s="448">
        <v>0</v>
      </c>
      <c r="Q62" s="448"/>
      <c r="R62" s="350">
        <f>R63</f>
        <v>9889.5400000000009</v>
      </c>
      <c r="S62" s="350"/>
      <c r="T62" s="398">
        <f>T63</f>
        <v>5000</v>
      </c>
      <c r="U62" s="398"/>
      <c r="V62" s="398">
        <f>V63</f>
        <v>5000</v>
      </c>
      <c r="W62" s="449"/>
    </row>
    <row r="63" spans="1:23" ht="13.15" customHeight="1">
      <c r="A63" s="429"/>
      <c r="B63" s="458"/>
      <c r="C63" s="359"/>
      <c r="D63" s="359"/>
      <c r="E63" s="353"/>
      <c r="F63" s="354" t="s">
        <v>31</v>
      </c>
      <c r="G63" s="354"/>
      <c r="H63" s="354"/>
      <c r="I63" s="354"/>
      <c r="J63" s="354"/>
      <c r="K63" s="354"/>
      <c r="L63" s="440">
        <v>3</v>
      </c>
      <c r="M63" s="440">
        <v>14</v>
      </c>
      <c r="N63" s="355">
        <v>7700020040</v>
      </c>
      <c r="O63" s="355"/>
      <c r="P63" s="448">
        <v>240</v>
      </c>
      <c r="Q63" s="448"/>
      <c r="R63" s="350">
        <v>9889.5400000000009</v>
      </c>
      <c r="S63" s="350"/>
      <c r="T63" s="398">
        <v>5000</v>
      </c>
      <c r="U63" s="398"/>
      <c r="V63" s="398">
        <v>5000</v>
      </c>
      <c r="W63" s="211"/>
    </row>
    <row r="64" spans="1:23" ht="24.6" customHeight="1">
      <c r="A64" s="429"/>
      <c r="B64" s="472"/>
      <c r="C64" s="365"/>
      <c r="D64" s="365"/>
      <c r="E64" s="365"/>
      <c r="F64" s="354"/>
      <c r="G64" s="354"/>
      <c r="H64" s="354"/>
      <c r="I64" s="354"/>
      <c r="J64" s="354"/>
      <c r="K64" s="354"/>
      <c r="L64" s="440"/>
      <c r="M64" s="440"/>
      <c r="N64" s="355"/>
      <c r="O64" s="355"/>
      <c r="P64" s="448"/>
      <c r="Q64" s="448"/>
      <c r="R64" s="350"/>
      <c r="S64" s="350"/>
      <c r="T64" s="398"/>
      <c r="U64" s="398"/>
      <c r="V64" s="398"/>
      <c r="W64" s="211"/>
    </row>
    <row r="65" spans="1:23">
      <c r="A65" s="194"/>
      <c r="B65" s="438" t="s">
        <v>12</v>
      </c>
      <c r="C65" s="439"/>
      <c r="D65" s="439"/>
      <c r="E65" s="439"/>
      <c r="F65" s="439"/>
      <c r="G65" s="439"/>
      <c r="H65" s="439"/>
      <c r="I65" s="439"/>
      <c r="J65" s="439"/>
      <c r="K65" s="439"/>
      <c r="L65" s="199">
        <v>4</v>
      </c>
      <c r="M65" s="199">
        <v>0</v>
      </c>
      <c r="N65" s="451">
        <v>0</v>
      </c>
      <c r="O65" s="451"/>
      <c r="P65" s="457">
        <v>0</v>
      </c>
      <c r="Q65" s="457"/>
      <c r="R65" s="406">
        <f>R66</f>
        <v>751590.28</v>
      </c>
      <c r="S65" s="406"/>
      <c r="T65" s="407">
        <f>T66</f>
        <v>456000</v>
      </c>
      <c r="U65" s="407"/>
      <c r="V65" s="205">
        <f>V66+V72</f>
        <v>828000</v>
      </c>
      <c r="W65" s="211"/>
    </row>
    <row r="66" spans="1:23">
      <c r="A66" s="194"/>
      <c r="B66" s="212"/>
      <c r="C66" s="439" t="s">
        <v>13</v>
      </c>
      <c r="D66" s="439"/>
      <c r="E66" s="439"/>
      <c r="F66" s="439"/>
      <c r="G66" s="439"/>
      <c r="H66" s="439"/>
      <c r="I66" s="439"/>
      <c r="J66" s="439"/>
      <c r="K66" s="439"/>
      <c r="L66" s="199">
        <v>4</v>
      </c>
      <c r="M66" s="199">
        <v>9</v>
      </c>
      <c r="N66" s="451">
        <v>0</v>
      </c>
      <c r="O66" s="451"/>
      <c r="P66" s="457">
        <v>0</v>
      </c>
      <c r="Q66" s="457"/>
      <c r="R66" s="406">
        <f>R70</f>
        <v>751590.28</v>
      </c>
      <c r="S66" s="406"/>
      <c r="T66" s="407">
        <f>T67</f>
        <v>456000</v>
      </c>
      <c r="U66" s="407"/>
      <c r="V66" s="205">
        <f>V70</f>
        <v>465000</v>
      </c>
      <c r="W66" s="211"/>
    </row>
    <row r="67" spans="1:23" ht="55.9" customHeight="1">
      <c r="A67" s="194"/>
      <c r="B67" s="212"/>
      <c r="C67" s="214"/>
      <c r="D67" s="349" t="s">
        <v>170</v>
      </c>
      <c r="E67" s="349"/>
      <c r="F67" s="349"/>
      <c r="G67" s="349"/>
      <c r="H67" s="349"/>
      <c r="I67" s="349"/>
      <c r="J67" s="349"/>
      <c r="K67" s="349"/>
      <c r="L67" s="245">
        <v>4</v>
      </c>
      <c r="M67" s="245">
        <v>9</v>
      </c>
      <c r="N67" s="409">
        <v>5100000000</v>
      </c>
      <c r="O67" s="409"/>
      <c r="P67" s="408">
        <v>0</v>
      </c>
      <c r="Q67" s="408"/>
      <c r="R67" s="350">
        <f>R70</f>
        <v>751590.28</v>
      </c>
      <c r="S67" s="350"/>
      <c r="T67" s="436">
        <f>T68</f>
        <v>456000</v>
      </c>
      <c r="U67" s="436"/>
      <c r="V67" s="246">
        <f>V70</f>
        <v>465000</v>
      </c>
      <c r="W67" s="211"/>
    </row>
    <row r="68" spans="1:23" ht="38.450000000000003" customHeight="1">
      <c r="A68" s="194"/>
      <c r="B68" s="212"/>
      <c r="C68" s="214"/>
      <c r="D68" s="247"/>
      <c r="E68" s="349" t="s">
        <v>157</v>
      </c>
      <c r="F68" s="349"/>
      <c r="G68" s="349"/>
      <c r="H68" s="349"/>
      <c r="I68" s="349"/>
      <c r="J68" s="349"/>
      <c r="K68" s="349"/>
      <c r="L68" s="245">
        <v>4</v>
      </c>
      <c r="M68" s="245">
        <v>9</v>
      </c>
      <c r="N68" s="409">
        <v>5140000000</v>
      </c>
      <c r="O68" s="409"/>
      <c r="P68" s="408">
        <v>0</v>
      </c>
      <c r="Q68" s="408"/>
      <c r="R68" s="350">
        <f>R66</f>
        <v>751590.28</v>
      </c>
      <c r="S68" s="350"/>
      <c r="T68" s="436">
        <f>T69</f>
        <v>456000</v>
      </c>
      <c r="U68" s="436"/>
      <c r="V68" s="246">
        <f>V70</f>
        <v>465000</v>
      </c>
      <c r="W68" s="211"/>
    </row>
    <row r="69" spans="1:23" ht="36" customHeight="1">
      <c r="A69" s="194"/>
      <c r="B69" s="212"/>
      <c r="C69" s="214"/>
      <c r="D69" s="247"/>
      <c r="E69" s="349" t="s">
        <v>32</v>
      </c>
      <c r="F69" s="349"/>
      <c r="G69" s="349"/>
      <c r="H69" s="349"/>
      <c r="I69" s="349"/>
      <c r="J69" s="349"/>
      <c r="K69" s="349"/>
      <c r="L69" s="245">
        <v>4</v>
      </c>
      <c r="M69" s="245">
        <v>9</v>
      </c>
      <c r="N69" s="409">
        <v>5140095280</v>
      </c>
      <c r="O69" s="409"/>
      <c r="P69" s="408">
        <v>0</v>
      </c>
      <c r="Q69" s="408"/>
      <c r="R69" s="350">
        <f>R68</f>
        <v>751590.28</v>
      </c>
      <c r="S69" s="350"/>
      <c r="T69" s="436">
        <f>T70</f>
        <v>456000</v>
      </c>
      <c r="U69" s="436"/>
      <c r="V69" s="246">
        <f>V70</f>
        <v>465000</v>
      </c>
      <c r="W69" s="211"/>
    </row>
    <row r="70" spans="1:23" ht="13.15" customHeight="1">
      <c r="A70" s="429"/>
      <c r="B70" s="458"/>
      <c r="C70" s="359"/>
      <c r="D70" s="470"/>
      <c r="E70" s="471"/>
      <c r="F70" s="349" t="s">
        <v>31</v>
      </c>
      <c r="G70" s="349"/>
      <c r="H70" s="349"/>
      <c r="I70" s="349"/>
      <c r="J70" s="349"/>
      <c r="K70" s="349"/>
      <c r="L70" s="437">
        <v>4</v>
      </c>
      <c r="M70" s="437">
        <v>9</v>
      </c>
      <c r="N70" s="409">
        <v>5140095280</v>
      </c>
      <c r="O70" s="409"/>
      <c r="P70" s="408">
        <v>240</v>
      </c>
      <c r="Q70" s="408"/>
      <c r="R70" s="350">
        <v>751590.28</v>
      </c>
      <c r="S70" s="350"/>
      <c r="T70" s="436">
        <v>456000</v>
      </c>
      <c r="U70" s="436"/>
      <c r="V70" s="436">
        <v>465000</v>
      </c>
      <c r="W70" s="211"/>
    </row>
    <row r="71" spans="1:23" ht="21" customHeight="1">
      <c r="A71" s="429"/>
      <c r="B71" s="458"/>
      <c r="C71" s="359"/>
      <c r="D71" s="470"/>
      <c r="E71" s="471"/>
      <c r="F71" s="349"/>
      <c r="G71" s="349"/>
      <c r="H71" s="349"/>
      <c r="I71" s="349"/>
      <c r="J71" s="349"/>
      <c r="K71" s="349"/>
      <c r="L71" s="437"/>
      <c r="M71" s="437"/>
      <c r="N71" s="409"/>
      <c r="O71" s="409"/>
      <c r="P71" s="408"/>
      <c r="Q71" s="408"/>
      <c r="R71" s="350"/>
      <c r="S71" s="350"/>
      <c r="T71" s="436"/>
      <c r="U71" s="436"/>
      <c r="V71" s="436"/>
      <c r="W71" s="211"/>
    </row>
    <row r="72" spans="1:23" ht="25.15" customHeight="1">
      <c r="A72" s="238"/>
      <c r="B72" s="239"/>
      <c r="C72" s="240"/>
      <c r="D72" s="248"/>
      <c r="E72" s="249"/>
      <c r="F72" s="250"/>
      <c r="G72" s="250"/>
      <c r="H72" s="445" t="s">
        <v>219</v>
      </c>
      <c r="I72" s="446"/>
      <c r="J72" s="446"/>
      <c r="K72" s="447"/>
      <c r="L72" s="245">
        <v>4</v>
      </c>
      <c r="M72" s="245">
        <v>12</v>
      </c>
      <c r="N72" s="443">
        <v>0</v>
      </c>
      <c r="O72" s="444"/>
      <c r="P72" s="251"/>
      <c r="Q72" s="251">
        <v>0</v>
      </c>
      <c r="R72" s="402">
        <v>0</v>
      </c>
      <c r="S72" s="403"/>
      <c r="T72" s="441">
        <v>0</v>
      </c>
      <c r="U72" s="442"/>
      <c r="V72" s="246">
        <v>363000</v>
      </c>
      <c r="W72" s="211"/>
    </row>
    <row r="73" spans="1:23" ht="58.15" customHeight="1">
      <c r="A73" s="238"/>
      <c r="B73" s="239"/>
      <c r="C73" s="240"/>
      <c r="D73" s="248"/>
      <c r="E73" s="249"/>
      <c r="F73" s="250"/>
      <c r="G73" s="250"/>
      <c r="H73" s="445" t="s">
        <v>170</v>
      </c>
      <c r="I73" s="446"/>
      <c r="J73" s="446"/>
      <c r="K73" s="447"/>
      <c r="L73" s="245">
        <v>4</v>
      </c>
      <c r="M73" s="245">
        <v>12</v>
      </c>
      <c r="N73" s="443">
        <v>5100000000</v>
      </c>
      <c r="O73" s="444"/>
      <c r="P73" s="251"/>
      <c r="Q73" s="251">
        <v>0</v>
      </c>
      <c r="R73" s="402">
        <v>0</v>
      </c>
      <c r="S73" s="403"/>
      <c r="T73" s="441">
        <v>0</v>
      </c>
      <c r="U73" s="442"/>
      <c r="V73" s="246">
        <v>363000</v>
      </c>
      <c r="W73" s="211"/>
    </row>
    <row r="74" spans="1:23" ht="37.9" customHeight="1">
      <c r="A74" s="225"/>
      <c r="B74" s="226"/>
      <c r="C74" s="227"/>
      <c r="D74" s="248"/>
      <c r="E74" s="249"/>
      <c r="F74" s="250"/>
      <c r="G74" s="250"/>
      <c r="H74" s="445" t="s">
        <v>210</v>
      </c>
      <c r="I74" s="446"/>
      <c r="J74" s="446"/>
      <c r="K74" s="447"/>
      <c r="L74" s="245">
        <v>4</v>
      </c>
      <c r="M74" s="245">
        <v>12</v>
      </c>
      <c r="N74" s="443">
        <v>5180000000</v>
      </c>
      <c r="O74" s="444"/>
      <c r="P74" s="251"/>
      <c r="Q74" s="251">
        <v>0</v>
      </c>
      <c r="R74" s="402">
        <v>0</v>
      </c>
      <c r="S74" s="403"/>
      <c r="T74" s="441">
        <v>0</v>
      </c>
      <c r="U74" s="442"/>
      <c r="V74" s="246">
        <v>363000</v>
      </c>
      <c r="W74" s="211"/>
    </row>
    <row r="75" spans="1:23" ht="90.6" customHeight="1">
      <c r="A75" s="225"/>
      <c r="B75" s="226"/>
      <c r="C75" s="227"/>
      <c r="D75" s="248"/>
      <c r="E75" s="249"/>
      <c r="F75" s="250"/>
      <c r="G75" s="250"/>
      <c r="H75" s="445" t="s">
        <v>211</v>
      </c>
      <c r="I75" s="446"/>
      <c r="J75" s="446"/>
      <c r="K75" s="447"/>
      <c r="L75" s="245">
        <v>4</v>
      </c>
      <c r="M75" s="245">
        <v>12</v>
      </c>
      <c r="N75" s="443" t="s">
        <v>212</v>
      </c>
      <c r="O75" s="444"/>
      <c r="P75" s="251"/>
      <c r="Q75" s="251">
        <v>0</v>
      </c>
      <c r="R75" s="402">
        <v>0</v>
      </c>
      <c r="S75" s="403"/>
      <c r="T75" s="441">
        <v>0</v>
      </c>
      <c r="U75" s="442"/>
      <c r="V75" s="246">
        <v>363000</v>
      </c>
      <c r="W75" s="211"/>
    </row>
    <row r="76" spans="1:23" ht="31.15" customHeight="1">
      <c r="A76" s="238"/>
      <c r="B76" s="239"/>
      <c r="C76" s="240"/>
      <c r="D76" s="248"/>
      <c r="E76" s="249"/>
      <c r="F76" s="250"/>
      <c r="G76" s="250"/>
      <c r="H76" s="445" t="s">
        <v>31</v>
      </c>
      <c r="I76" s="446"/>
      <c r="J76" s="446"/>
      <c r="K76" s="447"/>
      <c r="L76" s="245">
        <v>4</v>
      </c>
      <c r="M76" s="245">
        <v>12</v>
      </c>
      <c r="N76" s="443" t="s">
        <v>212</v>
      </c>
      <c r="O76" s="444"/>
      <c r="P76" s="251"/>
      <c r="Q76" s="251">
        <v>240</v>
      </c>
      <c r="R76" s="402">
        <v>0</v>
      </c>
      <c r="S76" s="403"/>
      <c r="T76" s="441">
        <v>0</v>
      </c>
      <c r="U76" s="442"/>
      <c r="V76" s="246">
        <v>363000</v>
      </c>
      <c r="W76" s="211"/>
    </row>
    <row r="77" spans="1:23">
      <c r="A77" s="194"/>
      <c r="B77" s="438" t="s">
        <v>160</v>
      </c>
      <c r="C77" s="439"/>
      <c r="D77" s="439"/>
      <c r="E77" s="439"/>
      <c r="F77" s="439"/>
      <c r="G77" s="439"/>
      <c r="H77" s="439"/>
      <c r="I77" s="439"/>
      <c r="J77" s="439"/>
      <c r="K77" s="439"/>
      <c r="L77" s="199">
        <v>5</v>
      </c>
      <c r="M77" s="199">
        <v>0</v>
      </c>
      <c r="N77" s="451">
        <v>0</v>
      </c>
      <c r="O77" s="451"/>
      <c r="P77" s="457">
        <v>0</v>
      </c>
      <c r="Q77" s="457"/>
      <c r="R77" s="469">
        <f>R82</f>
        <v>404490.12</v>
      </c>
      <c r="S77" s="469"/>
      <c r="T77" s="407">
        <f>T78</f>
        <v>10000</v>
      </c>
      <c r="U77" s="407"/>
      <c r="V77" s="205">
        <f>V78</f>
        <v>10000</v>
      </c>
      <c r="W77" s="211"/>
    </row>
    <row r="78" spans="1:23">
      <c r="A78" s="194"/>
      <c r="B78" s="212"/>
      <c r="C78" s="439" t="s">
        <v>155</v>
      </c>
      <c r="D78" s="439"/>
      <c r="E78" s="439"/>
      <c r="F78" s="439"/>
      <c r="G78" s="439"/>
      <c r="H78" s="439"/>
      <c r="I78" s="439"/>
      <c r="J78" s="439"/>
      <c r="K78" s="439"/>
      <c r="L78" s="199">
        <v>5</v>
      </c>
      <c r="M78" s="199">
        <v>3</v>
      </c>
      <c r="N78" s="451">
        <v>0</v>
      </c>
      <c r="O78" s="451"/>
      <c r="P78" s="457">
        <v>0</v>
      </c>
      <c r="Q78" s="457"/>
      <c r="R78" s="469">
        <f>R82</f>
        <v>404490.12</v>
      </c>
      <c r="S78" s="469"/>
      <c r="T78" s="407">
        <f>T79</f>
        <v>10000</v>
      </c>
      <c r="U78" s="407"/>
      <c r="V78" s="205">
        <f>V79</f>
        <v>10000</v>
      </c>
      <c r="W78" s="211"/>
    </row>
    <row r="79" spans="1:23" ht="57.6" customHeight="1">
      <c r="A79" s="194"/>
      <c r="B79" s="212"/>
      <c r="C79" s="214"/>
      <c r="D79" s="354" t="s">
        <v>170</v>
      </c>
      <c r="E79" s="354"/>
      <c r="F79" s="354"/>
      <c r="G79" s="354"/>
      <c r="H79" s="354"/>
      <c r="I79" s="354"/>
      <c r="J79" s="354"/>
      <c r="K79" s="354"/>
      <c r="L79" s="200">
        <v>5</v>
      </c>
      <c r="M79" s="200">
        <v>3</v>
      </c>
      <c r="N79" s="355">
        <v>5100000000</v>
      </c>
      <c r="O79" s="355"/>
      <c r="P79" s="356">
        <v>0</v>
      </c>
      <c r="Q79" s="356"/>
      <c r="R79" s="350">
        <f>R82</f>
        <v>404490.12</v>
      </c>
      <c r="S79" s="350"/>
      <c r="T79" s="398">
        <f>T80</f>
        <v>10000</v>
      </c>
      <c r="U79" s="398"/>
      <c r="V79" s="204">
        <f>V80</f>
        <v>10000</v>
      </c>
      <c r="W79" s="211"/>
    </row>
    <row r="80" spans="1:23" ht="30.75" customHeight="1">
      <c r="A80" s="194"/>
      <c r="B80" s="212"/>
      <c r="C80" s="214"/>
      <c r="D80" s="371" t="s">
        <v>278</v>
      </c>
      <c r="E80" s="372"/>
      <c r="F80" s="372"/>
      <c r="G80" s="372"/>
      <c r="H80" s="372"/>
      <c r="I80" s="372"/>
      <c r="J80" s="372"/>
      <c r="K80" s="373"/>
      <c r="L80" s="200">
        <v>5</v>
      </c>
      <c r="M80" s="200">
        <v>3</v>
      </c>
      <c r="N80" s="355">
        <v>5150000000</v>
      </c>
      <c r="O80" s="355"/>
      <c r="P80" s="356">
        <v>0</v>
      </c>
      <c r="Q80" s="356"/>
      <c r="R80" s="350">
        <f>R82</f>
        <v>404490.12</v>
      </c>
      <c r="S80" s="350"/>
      <c r="T80" s="398">
        <f>T81</f>
        <v>10000</v>
      </c>
      <c r="U80" s="398"/>
      <c r="V80" s="204">
        <f>V81</f>
        <v>10000</v>
      </c>
      <c r="W80" s="211"/>
    </row>
    <row r="81" spans="1:23" ht="33.6" customHeight="1">
      <c r="A81" s="194"/>
      <c r="B81" s="212"/>
      <c r="C81" s="214"/>
      <c r="D81" s="214"/>
      <c r="E81" s="383" t="s">
        <v>161</v>
      </c>
      <c r="F81" s="383"/>
      <c r="G81" s="383"/>
      <c r="H81" s="383"/>
      <c r="I81" s="383"/>
      <c r="J81" s="383"/>
      <c r="K81" s="383"/>
      <c r="L81" s="200">
        <v>5</v>
      </c>
      <c r="M81" s="200">
        <v>3</v>
      </c>
      <c r="N81" s="355">
        <v>5150095310</v>
      </c>
      <c r="O81" s="355"/>
      <c r="P81" s="356">
        <v>0</v>
      </c>
      <c r="Q81" s="356"/>
      <c r="R81" s="350">
        <f>R82</f>
        <v>404490.12</v>
      </c>
      <c r="S81" s="350"/>
      <c r="T81" s="398">
        <f>T82</f>
        <v>10000</v>
      </c>
      <c r="U81" s="398"/>
      <c r="V81" s="204">
        <f>V82</f>
        <v>10000</v>
      </c>
      <c r="W81" s="211"/>
    </row>
    <row r="82" spans="1:23" ht="30.6" customHeight="1">
      <c r="A82" s="194"/>
      <c r="B82" s="212"/>
      <c r="C82" s="214"/>
      <c r="D82" s="214"/>
      <c r="E82" s="383" t="s">
        <v>31</v>
      </c>
      <c r="F82" s="383"/>
      <c r="G82" s="383"/>
      <c r="H82" s="383"/>
      <c r="I82" s="383"/>
      <c r="J82" s="383"/>
      <c r="K82" s="383"/>
      <c r="L82" s="200">
        <v>5</v>
      </c>
      <c r="M82" s="200">
        <v>3</v>
      </c>
      <c r="N82" s="355">
        <v>5150095310</v>
      </c>
      <c r="O82" s="355"/>
      <c r="P82" s="356">
        <v>240</v>
      </c>
      <c r="Q82" s="356"/>
      <c r="R82" s="350">
        <v>404490.12</v>
      </c>
      <c r="S82" s="350"/>
      <c r="T82" s="398">
        <v>10000</v>
      </c>
      <c r="U82" s="398"/>
      <c r="V82" s="204">
        <v>10000</v>
      </c>
      <c r="W82" s="211"/>
    </row>
    <row r="83" spans="1:23">
      <c r="A83" s="194"/>
      <c r="B83" s="438" t="s">
        <v>14</v>
      </c>
      <c r="C83" s="439"/>
      <c r="D83" s="439"/>
      <c r="E83" s="439"/>
      <c r="F83" s="439"/>
      <c r="G83" s="439"/>
      <c r="H83" s="439"/>
      <c r="I83" s="439"/>
      <c r="J83" s="439"/>
      <c r="K83" s="439"/>
      <c r="L83" s="199">
        <v>8</v>
      </c>
      <c r="M83" s="199">
        <v>0</v>
      </c>
      <c r="N83" s="451">
        <v>0</v>
      </c>
      <c r="O83" s="451"/>
      <c r="P83" s="457">
        <v>0</v>
      </c>
      <c r="Q83" s="457"/>
      <c r="R83" s="406">
        <f>R84</f>
        <v>2198594.84</v>
      </c>
      <c r="S83" s="406"/>
      <c r="T83" s="407">
        <f>T84</f>
        <v>1285650</v>
      </c>
      <c r="U83" s="407"/>
      <c r="V83" s="407">
        <f>V84</f>
        <v>1289240</v>
      </c>
      <c r="W83" s="407"/>
    </row>
    <row r="84" spans="1:23">
      <c r="A84" s="194"/>
      <c r="B84" s="212"/>
      <c r="C84" s="439" t="s">
        <v>15</v>
      </c>
      <c r="D84" s="439"/>
      <c r="E84" s="439"/>
      <c r="F84" s="439"/>
      <c r="G84" s="439"/>
      <c r="H84" s="439"/>
      <c r="I84" s="439"/>
      <c r="J84" s="439"/>
      <c r="K84" s="439"/>
      <c r="L84" s="199">
        <v>8</v>
      </c>
      <c r="M84" s="199">
        <v>1</v>
      </c>
      <c r="N84" s="451">
        <v>0</v>
      </c>
      <c r="O84" s="451"/>
      <c r="P84" s="457">
        <v>0</v>
      </c>
      <c r="Q84" s="457"/>
      <c r="R84" s="406">
        <f>R85</f>
        <v>2198594.84</v>
      </c>
      <c r="S84" s="406"/>
      <c r="T84" s="407">
        <f>T85</f>
        <v>1285650</v>
      </c>
      <c r="U84" s="407"/>
      <c r="V84" s="407">
        <f>V85</f>
        <v>1289240</v>
      </c>
      <c r="W84" s="407"/>
    </row>
    <row r="85" spans="1:23" ht="60" customHeight="1">
      <c r="A85" s="194"/>
      <c r="B85" s="212"/>
      <c r="C85" s="214"/>
      <c r="D85" s="354" t="s">
        <v>170</v>
      </c>
      <c r="E85" s="354"/>
      <c r="F85" s="354"/>
      <c r="G85" s="354"/>
      <c r="H85" s="354"/>
      <c r="I85" s="354"/>
      <c r="J85" s="354"/>
      <c r="K85" s="354"/>
      <c r="L85" s="200">
        <v>8</v>
      </c>
      <c r="M85" s="200">
        <v>1</v>
      </c>
      <c r="N85" s="355">
        <v>5100000000</v>
      </c>
      <c r="O85" s="355"/>
      <c r="P85" s="356">
        <v>0</v>
      </c>
      <c r="Q85" s="356"/>
      <c r="R85" s="350">
        <f>R86</f>
        <v>2198594.84</v>
      </c>
      <c r="S85" s="350"/>
      <c r="T85" s="398">
        <f>T86</f>
        <v>1285650</v>
      </c>
      <c r="U85" s="398"/>
      <c r="V85" s="398">
        <f>V86</f>
        <v>1289240</v>
      </c>
      <c r="W85" s="398"/>
    </row>
    <row r="86" spans="1:23" ht="36.6" customHeight="1">
      <c r="A86" s="194"/>
      <c r="B86" s="212"/>
      <c r="C86" s="214"/>
      <c r="D86" s="214"/>
      <c r="E86" s="383" t="s">
        <v>220</v>
      </c>
      <c r="F86" s="383"/>
      <c r="G86" s="383"/>
      <c r="H86" s="383"/>
      <c r="I86" s="383"/>
      <c r="J86" s="383"/>
      <c r="K86" s="383"/>
      <c r="L86" s="200">
        <v>8</v>
      </c>
      <c r="M86" s="200">
        <v>1</v>
      </c>
      <c r="N86" s="355">
        <v>5160000000</v>
      </c>
      <c r="O86" s="355"/>
      <c r="P86" s="356">
        <v>0</v>
      </c>
      <c r="Q86" s="356"/>
      <c r="R86" s="350">
        <f>R87+R89+R91</f>
        <v>2198594.84</v>
      </c>
      <c r="S86" s="350"/>
      <c r="T86" s="398">
        <f>T87+T89+T91</f>
        <v>1285650</v>
      </c>
      <c r="U86" s="398"/>
      <c r="V86" s="398">
        <f>V87+V89+V91</f>
        <v>1289240</v>
      </c>
      <c r="W86" s="398"/>
    </row>
    <row r="87" spans="1:23" ht="51" customHeight="1">
      <c r="A87" s="194"/>
      <c r="B87" s="212"/>
      <c r="C87" s="182"/>
      <c r="D87" s="182"/>
      <c r="E87" s="202"/>
      <c r="F87" s="202"/>
      <c r="G87" s="383" t="s">
        <v>166</v>
      </c>
      <c r="H87" s="383"/>
      <c r="I87" s="383"/>
      <c r="J87" s="383"/>
      <c r="K87" s="383"/>
      <c r="L87" s="200">
        <v>8</v>
      </c>
      <c r="M87" s="200">
        <v>1</v>
      </c>
      <c r="N87" s="355">
        <v>5160075080</v>
      </c>
      <c r="O87" s="355"/>
      <c r="P87" s="356">
        <v>0</v>
      </c>
      <c r="Q87" s="356"/>
      <c r="R87" s="350">
        <f>R88</f>
        <v>1040190</v>
      </c>
      <c r="S87" s="350"/>
      <c r="T87" s="398">
        <f>T88</f>
        <v>1220350</v>
      </c>
      <c r="U87" s="398"/>
      <c r="V87" s="204">
        <f>V88</f>
        <v>1220350</v>
      </c>
      <c r="W87" s="211"/>
    </row>
    <row r="88" spans="1:23" ht="15.6" customHeight="1">
      <c r="A88" s="194"/>
      <c r="B88" s="212"/>
      <c r="C88" s="214"/>
      <c r="D88" s="214"/>
      <c r="E88" s="202"/>
      <c r="F88" s="202"/>
      <c r="G88" s="383" t="s">
        <v>1</v>
      </c>
      <c r="H88" s="383"/>
      <c r="I88" s="383"/>
      <c r="J88" s="383"/>
      <c r="K88" s="383"/>
      <c r="L88" s="200">
        <v>8</v>
      </c>
      <c r="M88" s="200">
        <v>1</v>
      </c>
      <c r="N88" s="355">
        <v>5160075080</v>
      </c>
      <c r="O88" s="355"/>
      <c r="P88" s="356">
        <v>540</v>
      </c>
      <c r="Q88" s="356"/>
      <c r="R88" s="350">
        <v>1040190</v>
      </c>
      <c r="S88" s="350"/>
      <c r="T88" s="398">
        <v>1220350</v>
      </c>
      <c r="U88" s="398"/>
      <c r="V88" s="204">
        <v>1220350</v>
      </c>
      <c r="W88" s="211"/>
    </row>
    <row r="89" spans="1:23" ht="42.6" customHeight="1">
      <c r="A89" s="225"/>
      <c r="B89" s="226"/>
      <c r="C89" s="228"/>
      <c r="D89" s="228"/>
      <c r="E89" s="229"/>
      <c r="F89" s="229"/>
      <c r="G89" s="229"/>
      <c r="H89" s="383" t="s">
        <v>34</v>
      </c>
      <c r="I89" s="383"/>
      <c r="J89" s="383"/>
      <c r="K89" s="383"/>
      <c r="L89" s="258">
        <v>8</v>
      </c>
      <c r="M89" s="258">
        <v>1</v>
      </c>
      <c r="N89" s="355">
        <v>5160095220</v>
      </c>
      <c r="O89" s="355"/>
      <c r="P89" s="356">
        <v>0</v>
      </c>
      <c r="Q89" s="356"/>
      <c r="R89" s="350">
        <f>R90</f>
        <v>978244.84</v>
      </c>
      <c r="S89" s="350"/>
      <c r="T89" s="398">
        <f>T90</f>
        <v>65300</v>
      </c>
      <c r="U89" s="398"/>
      <c r="V89" s="255">
        <f>V90</f>
        <v>68890</v>
      </c>
      <c r="W89" s="211"/>
    </row>
    <row r="90" spans="1:23" ht="38.450000000000003" customHeight="1">
      <c r="A90" s="225"/>
      <c r="B90" s="226"/>
      <c r="C90" s="228"/>
      <c r="D90" s="228"/>
      <c r="E90" s="229"/>
      <c r="F90" s="229"/>
      <c r="G90" s="229"/>
      <c r="H90" s="371" t="s">
        <v>31</v>
      </c>
      <c r="I90" s="372"/>
      <c r="J90" s="372"/>
      <c r="K90" s="373"/>
      <c r="L90" s="258">
        <v>8</v>
      </c>
      <c r="M90" s="258">
        <v>1</v>
      </c>
      <c r="N90" s="355">
        <v>5160095220</v>
      </c>
      <c r="O90" s="355"/>
      <c r="P90" s="254">
        <v>240</v>
      </c>
      <c r="Q90" s="254">
        <v>240</v>
      </c>
      <c r="R90" s="350">
        <v>978244.84</v>
      </c>
      <c r="S90" s="350"/>
      <c r="T90" s="398">
        <v>65300</v>
      </c>
      <c r="U90" s="398"/>
      <c r="V90" s="255">
        <v>68890</v>
      </c>
      <c r="W90" s="211"/>
    </row>
    <row r="91" spans="1:23" ht="30" customHeight="1">
      <c r="A91" s="256"/>
      <c r="B91" s="257"/>
      <c r="C91" s="259"/>
      <c r="D91" s="259"/>
      <c r="E91" s="260"/>
      <c r="F91" s="260"/>
      <c r="G91" s="260"/>
      <c r="H91" s="371" t="s">
        <v>206</v>
      </c>
      <c r="I91" s="372"/>
      <c r="J91" s="372"/>
      <c r="K91" s="373"/>
      <c r="L91" s="258">
        <v>8</v>
      </c>
      <c r="M91" s="258">
        <v>1</v>
      </c>
      <c r="N91" s="351">
        <v>5160097030</v>
      </c>
      <c r="O91" s="352"/>
      <c r="P91" s="254"/>
      <c r="Q91" s="254">
        <v>0</v>
      </c>
      <c r="R91" s="402">
        <f>R92</f>
        <v>180160</v>
      </c>
      <c r="S91" s="403"/>
      <c r="T91" s="491">
        <v>0</v>
      </c>
      <c r="U91" s="492"/>
      <c r="V91" s="255">
        <v>0</v>
      </c>
      <c r="W91" s="211"/>
    </row>
    <row r="92" spans="1:23">
      <c r="A92" s="256"/>
      <c r="B92" s="257"/>
      <c r="C92" s="259"/>
      <c r="D92" s="259"/>
      <c r="E92" s="260"/>
      <c r="F92" s="260"/>
      <c r="G92" s="260"/>
      <c r="H92" s="371" t="s">
        <v>1</v>
      </c>
      <c r="I92" s="372"/>
      <c r="J92" s="372"/>
      <c r="K92" s="373"/>
      <c r="L92" s="258">
        <v>8</v>
      </c>
      <c r="M92" s="258">
        <v>1</v>
      </c>
      <c r="N92" s="351">
        <v>5160097030</v>
      </c>
      <c r="O92" s="352"/>
      <c r="P92" s="254"/>
      <c r="Q92" s="254">
        <v>540</v>
      </c>
      <c r="R92" s="402">
        <v>180160</v>
      </c>
      <c r="S92" s="403"/>
      <c r="T92" s="491">
        <v>0</v>
      </c>
      <c r="U92" s="492"/>
      <c r="V92" s="255">
        <v>0</v>
      </c>
      <c r="W92" s="211"/>
    </row>
    <row r="93" spans="1:23">
      <c r="A93" s="429"/>
      <c r="B93" s="430" t="s">
        <v>194</v>
      </c>
      <c r="C93" s="431"/>
      <c r="D93" s="431"/>
      <c r="E93" s="431"/>
      <c r="F93" s="431"/>
      <c r="G93" s="431"/>
      <c r="H93" s="431"/>
      <c r="I93" s="431"/>
      <c r="J93" s="431"/>
      <c r="K93" s="431"/>
      <c r="L93" s="434" t="s">
        <v>195</v>
      </c>
      <c r="M93" s="434" t="s">
        <v>195</v>
      </c>
      <c r="N93" s="434" t="s">
        <v>195</v>
      </c>
      <c r="O93" s="434"/>
      <c r="P93" s="415" t="s">
        <v>195</v>
      </c>
      <c r="Q93" s="415"/>
      <c r="R93" s="417">
        <f>R13+R20+R42+R53+R59+R65+R77+R33+R83+R38</f>
        <v>5657717.7800000003</v>
      </c>
      <c r="S93" s="418"/>
      <c r="T93" s="421">
        <f>T13+T20+T42+T53+T59+T65+T77+T33+T83+T38</f>
        <v>3597300</v>
      </c>
      <c r="U93" s="422"/>
      <c r="V93" s="411">
        <f>V13+V20+V42+V53+V59+V65+V77+V33+V83+V38</f>
        <v>3974200</v>
      </c>
      <c r="W93" s="196"/>
    </row>
    <row r="94" spans="1:23" ht="6" customHeight="1" thickBot="1">
      <c r="A94" s="429"/>
      <c r="B94" s="432"/>
      <c r="C94" s="433"/>
      <c r="D94" s="433"/>
      <c r="E94" s="433"/>
      <c r="F94" s="433"/>
      <c r="G94" s="433"/>
      <c r="H94" s="433"/>
      <c r="I94" s="433"/>
      <c r="J94" s="433"/>
      <c r="K94" s="433"/>
      <c r="L94" s="435"/>
      <c r="M94" s="435"/>
      <c r="N94" s="435"/>
      <c r="O94" s="435"/>
      <c r="P94" s="416"/>
      <c r="Q94" s="416"/>
      <c r="R94" s="419"/>
      <c r="S94" s="420"/>
      <c r="T94" s="423"/>
      <c r="U94" s="424"/>
      <c r="V94" s="412"/>
      <c r="W94" s="197"/>
    </row>
    <row r="95" spans="1:23">
      <c r="A95" s="93"/>
      <c r="B95" s="93"/>
      <c r="C95" s="428"/>
      <c r="D95" s="428"/>
      <c r="E95" s="428"/>
      <c r="F95" s="428"/>
      <c r="G95" s="181"/>
      <c r="H95" s="428"/>
      <c r="I95" s="428"/>
      <c r="J95" s="428"/>
      <c r="K95" s="428"/>
      <c r="L95" s="93"/>
      <c r="M95" s="93"/>
      <c r="N95" s="428"/>
      <c r="O95" s="428"/>
      <c r="P95" s="428"/>
      <c r="Q95" s="428"/>
      <c r="R95" s="410"/>
      <c r="S95" s="410"/>
      <c r="T95" s="427"/>
      <c r="U95" s="427"/>
      <c r="V95" s="36"/>
    </row>
    <row r="96" spans="1:23">
      <c r="A96" s="93"/>
      <c r="B96" s="93"/>
      <c r="C96" s="426"/>
      <c r="D96" s="426"/>
      <c r="E96" s="426"/>
      <c r="F96" s="426"/>
      <c r="G96" s="93"/>
      <c r="H96" s="426"/>
      <c r="I96" s="426"/>
      <c r="J96" s="426"/>
      <c r="K96" s="426"/>
      <c r="L96" s="93"/>
      <c r="M96" s="93"/>
      <c r="N96" s="426"/>
      <c r="O96" s="426"/>
      <c r="P96" s="426"/>
      <c r="Q96" s="426"/>
      <c r="R96" s="425"/>
      <c r="S96" s="425"/>
      <c r="T96" s="426"/>
      <c r="U96" s="426"/>
      <c r="V96" s="93"/>
    </row>
    <row r="97" spans="1:22">
      <c r="A97" s="93"/>
      <c r="B97" s="93"/>
      <c r="C97" s="426"/>
      <c r="D97" s="426"/>
      <c r="E97" s="426"/>
      <c r="F97" s="426"/>
      <c r="G97" s="93"/>
      <c r="H97" s="426"/>
      <c r="I97" s="426"/>
      <c r="J97" s="426"/>
      <c r="K97" s="426"/>
      <c r="L97" s="93"/>
      <c r="M97" s="93"/>
      <c r="N97" s="426"/>
      <c r="O97" s="426"/>
      <c r="P97" s="426"/>
      <c r="Q97" s="426"/>
      <c r="R97" s="425"/>
      <c r="S97" s="425"/>
      <c r="T97" s="426"/>
      <c r="U97" s="426"/>
      <c r="V97" s="93"/>
    </row>
    <row r="98" spans="1:22">
      <c r="A98" s="93"/>
      <c r="B98" s="93"/>
      <c r="C98" s="426"/>
      <c r="D98" s="426"/>
      <c r="E98" s="426"/>
      <c r="F98" s="426"/>
      <c r="G98" s="93"/>
      <c r="H98" s="426"/>
      <c r="I98" s="426"/>
      <c r="J98" s="426"/>
      <c r="K98" s="426"/>
      <c r="L98" s="93"/>
      <c r="M98" s="93"/>
      <c r="N98" s="426"/>
      <c r="O98" s="426"/>
      <c r="P98" s="426"/>
      <c r="Q98" s="426"/>
      <c r="R98" s="425"/>
      <c r="S98" s="425"/>
      <c r="T98" s="426"/>
      <c r="U98" s="426"/>
      <c r="V98" s="93"/>
    </row>
    <row r="99" spans="1:2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15"/>
      <c r="S99" s="315"/>
      <c r="T99" s="37"/>
      <c r="U99" s="37"/>
      <c r="V99" s="37"/>
    </row>
    <row r="100" spans="1:22" ht="15.75">
      <c r="A100" s="87"/>
    </row>
  </sheetData>
  <mergeCells count="506">
    <mergeCell ref="R19:S19"/>
    <mergeCell ref="T19:U19"/>
    <mergeCell ref="E18:K18"/>
    <mergeCell ref="N18:O18"/>
    <mergeCell ref="P18:Q18"/>
    <mergeCell ref="R18:S18"/>
    <mergeCell ref="T18:U18"/>
    <mergeCell ref="F19:K19"/>
    <mergeCell ref="V18:W18"/>
    <mergeCell ref="T91:U91"/>
    <mergeCell ref="T92:U92"/>
    <mergeCell ref="P89:Q89"/>
    <mergeCell ref="H91:K91"/>
    <mergeCell ref="H92:K92"/>
    <mergeCell ref="N91:O91"/>
    <mergeCell ref="N92:O92"/>
    <mergeCell ref="R91:S91"/>
    <mergeCell ref="R92:S92"/>
    <mergeCell ref="H73:K73"/>
    <mergeCell ref="H76:K76"/>
    <mergeCell ref="N76:O76"/>
    <mergeCell ref="R76:S76"/>
    <mergeCell ref="T76:U76"/>
    <mergeCell ref="H74:K74"/>
    <mergeCell ref="N74:O74"/>
    <mergeCell ref="N73:O73"/>
    <mergeCell ref="N75:O75"/>
    <mergeCell ref="T75:U75"/>
    <mergeCell ref="R89:S89"/>
    <mergeCell ref="T89:U89"/>
    <mergeCell ref="N89:O89"/>
    <mergeCell ref="H90:K90"/>
    <mergeCell ref="T73:U73"/>
    <mergeCell ref="N82:O82"/>
    <mergeCell ref="P82:Q82"/>
    <mergeCell ref="T82:U82"/>
    <mergeCell ref="P80:Q80"/>
    <mergeCell ref="H75:K75"/>
    <mergeCell ref="T81:U81"/>
    <mergeCell ref="N80:O80"/>
    <mergeCell ref="T57:U58"/>
    <mergeCell ref="N68:O68"/>
    <mergeCell ref="P68:Q68"/>
    <mergeCell ref="R68:S68"/>
    <mergeCell ref="T68:U68"/>
    <mergeCell ref="T69:U69"/>
    <mergeCell ref="P78:Q78"/>
    <mergeCell ref="P66:Q66"/>
    <mergeCell ref="V70:V71"/>
    <mergeCell ref="R90:S90"/>
    <mergeCell ref="V86:W86"/>
    <mergeCell ref="T90:U90"/>
    <mergeCell ref="R80:S80"/>
    <mergeCell ref="T80:U80"/>
    <mergeCell ref="V83:W83"/>
    <mergeCell ref="V84:W84"/>
    <mergeCell ref="V85:W85"/>
    <mergeCell ref="T78:U78"/>
    <mergeCell ref="V57:W58"/>
    <mergeCell ref="V51:W52"/>
    <mergeCell ref="V53:W53"/>
    <mergeCell ref="V54:W54"/>
    <mergeCell ref="V59:W59"/>
    <mergeCell ref="V60:W61"/>
    <mergeCell ref="T53:U53"/>
    <mergeCell ref="T51:U52"/>
    <mergeCell ref="T72:U72"/>
    <mergeCell ref="P34:Q34"/>
    <mergeCell ref="R36:S36"/>
    <mergeCell ref="V25:V26"/>
    <mergeCell ref="V55:W55"/>
    <mergeCell ref="V56:W56"/>
    <mergeCell ref="V46:V47"/>
    <mergeCell ref="V49:V50"/>
    <mergeCell ref="P51:Q52"/>
    <mergeCell ref="P30:Q30"/>
    <mergeCell ref="R30:S30"/>
    <mergeCell ref="R34:S34"/>
    <mergeCell ref="T37:U37"/>
    <mergeCell ref="T36:U36"/>
    <mergeCell ref="R36:S36"/>
    <mergeCell ref="T36:U36"/>
    <mergeCell ref="T30:U30"/>
    <mergeCell ref="T32:U32"/>
    <mergeCell ref="T31:U31"/>
    <mergeCell ref="P35:Q35"/>
    <mergeCell ref="R35:S35"/>
    <mergeCell ref="T35:U35"/>
    <mergeCell ref="T48:U48"/>
    <mergeCell ref="N35:O35"/>
    <mergeCell ref="P48:Q48"/>
    <mergeCell ref="R46:S47"/>
    <mergeCell ref="P45:Q45"/>
    <mergeCell ref="T46:U47"/>
    <mergeCell ref="N45:O45"/>
    <mergeCell ref="P15:Q15"/>
    <mergeCell ref="R15:S15"/>
    <mergeCell ref="N16:O16"/>
    <mergeCell ref="P16:Q16"/>
    <mergeCell ref="N24:O24"/>
    <mergeCell ref="N34:O34"/>
    <mergeCell ref="N42:O42"/>
    <mergeCell ref="R43:S43"/>
    <mergeCell ref="N19:O19"/>
    <mergeCell ref="V14:W14"/>
    <mergeCell ref="V15:W15"/>
    <mergeCell ref="V16:W16"/>
    <mergeCell ref="T34:U34"/>
    <mergeCell ref="R39:S39"/>
    <mergeCell ref="R41:S41"/>
    <mergeCell ref="R32:S32"/>
    <mergeCell ref="R16:S16"/>
    <mergeCell ref="T16:U16"/>
    <mergeCell ref="R20:S20"/>
    <mergeCell ref="C5:D5"/>
    <mergeCell ref="E5:F5"/>
    <mergeCell ref="H5:K5"/>
    <mergeCell ref="O5:P5"/>
    <mergeCell ref="T9:U9"/>
    <mergeCell ref="B10:K10"/>
    <mergeCell ref="N28:O28"/>
    <mergeCell ref="P37:Q37"/>
    <mergeCell ref="A6:V6"/>
    <mergeCell ref="R45:S45"/>
    <mergeCell ref="T45:U45"/>
    <mergeCell ref="A8:V8"/>
    <mergeCell ref="T15:U15"/>
    <mergeCell ref="N15:O15"/>
    <mergeCell ref="R9:S9"/>
    <mergeCell ref="V13:W13"/>
    <mergeCell ref="C4:D4"/>
    <mergeCell ref="E4:F4"/>
    <mergeCell ref="H4:K4"/>
    <mergeCell ref="O4:P4"/>
    <mergeCell ref="Q4:V4"/>
    <mergeCell ref="C3:D3"/>
    <mergeCell ref="E3:F3"/>
    <mergeCell ref="H3:K3"/>
    <mergeCell ref="O3:P3"/>
    <mergeCell ref="Q3:V3"/>
    <mergeCell ref="A11:A12"/>
    <mergeCell ref="P9:Q9"/>
    <mergeCell ref="B11:K12"/>
    <mergeCell ref="R23:S23"/>
    <mergeCell ref="T23:U23"/>
    <mergeCell ref="R21:S21"/>
    <mergeCell ref="T21:U21"/>
    <mergeCell ref="T14:U14"/>
    <mergeCell ref="T11:U12"/>
    <mergeCell ref="N17:O17"/>
    <mergeCell ref="R17:S17"/>
    <mergeCell ref="T17:U17"/>
    <mergeCell ref="T22:U22"/>
    <mergeCell ref="R22:S22"/>
    <mergeCell ref="N20:O20"/>
    <mergeCell ref="N22:O22"/>
    <mergeCell ref="P22:Q22"/>
    <mergeCell ref="N21:O21"/>
    <mergeCell ref="T20:U20"/>
    <mergeCell ref="P20:Q20"/>
    <mergeCell ref="R29:S29"/>
    <mergeCell ref="N29:O29"/>
    <mergeCell ref="T29:U29"/>
    <mergeCell ref="T43:U43"/>
    <mergeCell ref="N44:O44"/>
    <mergeCell ref="P44:Q44"/>
    <mergeCell ref="R44:S44"/>
    <mergeCell ref="T44:U44"/>
    <mergeCell ref="N43:O43"/>
    <mergeCell ref="P43:Q43"/>
    <mergeCell ref="R48:S48"/>
    <mergeCell ref="L49:L50"/>
    <mergeCell ref="N49:O50"/>
    <mergeCell ref="P49:Q50"/>
    <mergeCell ref="R49:S50"/>
    <mergeCell ref="N46:O47"/>
    <mergeCell ref="P46:Q47"/>
    <mergeCell ref="M46:M47"/>
    <mergeCell ref="N48:O48"/>
    <mergeCell ref="N53:O53"/>
    <mergeCell ref="M49:M50"/>
    <mergeCell ref="R51:S52"/>
    <mergeCell ref="T54:U54"/>
    <mergeCell ref="N55:O55"/>
    <mergeCell ref="P55:Q55"/>
    <mergeCell ref="T49:U50"/>
    <mergeCell ref="T55:U55"/>
    <mergeCell ref="P53:Q53"/>
    <mergeCell ref="R53:S53"/>
    <mergeCell ref="P56:Q56"/>
    <mergeCell ref="N54:O54"/>
    <mergeCell ref="N57:O58"/>
    <mergeCell ref="P57:Q58"/>
    <mergeCell ref="R57:S58"/>
    <mergeCell ref="R56:S56"/>
    <mergeCell ref="R55:S55"/>
    <mergeCell ref="P54:Q54"/>
    <mergeCell ref="A60:A61"/>
    <mergeCell ref="B60:B61"/>
    <mergeCell ref="L57:L58"/>
    <mergeCell ref="M57:M58"/>
    <mergeCell ref="C57:C58"/>
    <mergeCell ref="D57:D58"/>
    <mergeCell ref="E57:E58"/>
    <mergeCell ref="A57:A58"/>
    <mergeCell ref="B57:B58"/>
    <mergeCell ref="L60:L61"/>
    <mergeCell ref="C66:K66"/>
    <mergeCell ref="R66:S66"/>
    <mergeCell ref="T66:U66"/>
    <mergeCell ref="N62:O62"/>
    <mergeCell ref="P62:Q62"/>
    <mergeCell ref="R62:S62"/>
    <mergeCell ref="T62:U62"/>
    <mergeCell ref="B65:K65"/>
    <mergeCell ref="N65:O65"/>
    <mergeCell ref="P65:Q65"/>
    <mergeCell ref="A63:A64"/>
    <mergeCell ref="B63:B64"/>
    <mergeCell ref="M63:M64"/>
    <mergeCell ref="N63:O64"/>
    <mergeCell ref="P63:Q64"/>
    <mergeCell ref="T67:U67"/>
    <mergeCell ref="R63:S64"/>
    <mergeCell ref="T63:U64"/>
    <mergeCell ref="D67:K67"/>
    <mergeCell ref="N66:O66"/>
    <mergeCell ref="P70:Q71"/>
    <mergeCell ref="R70:S71"/>
    <mergeCell ref="A70:A71"/>
    <mergeCell ref="M70:M71"/>
    <mergeCell ref="D70:D71"/>
    <mergeCell ref="E70:E71"/>
    <mergeCell ref="C78:K78"/>
    <mergeCell ref="N67:O67"/>
    <mergeCell ref="P67:Q67"/>
    <mergeCell ref="R67:S67"/>
    <mergeCell ref="R69:S69"/>
    <mergeCell ref="R75:S75"/>
    <mergeCell ref="B77:K77"/>
    <mergeCell ref="N77:O77"/>
    <mergeCell ref="C70:C71"/>
    <mergeCell ref="B70:B71"/>
    <mergeCell ref="N81:O81"/>
    <mergeCell ref="P81:Q81"/>
    <mergeCell ref="P77:Q77"/>
    <mergeCell ref="R77:S77"/>
    <mergeCell ref="N78:O78"/>
    <mergeCell ref="N83:O83"/>
    <mergeCell ref="P83:Q83"/>
    <mergeCell ref="R83:S83"/>
    <mergeCell ref="R78:S78"/>
    <mergeCell ref="R81:S81"/>
    <mergeCell ref="T83:U83"/>
    <mergeCell ref="N79:O79"/>
    <mergeCell ref="P79:Q79"/>
    <mergeCell ref="R79:S79"/>
    <mergeCell ref="T86:U86"/>
    <mergeCell ref="N85:O85"/>
    <mergeCell ref="N84:O84"/>
    <mergeCell ref="P84:Q84"/>
    <mergeCell ref="R84:S84"/>
    <mergeCell ref="T84:U84"/>
    <mergeCell ref="N87:O87"/>
    <mergeCell ref="P87:Q87"/>
    <mergeCell ref="R87:S87"/>
    <mergeCell ref="T87:U87"/>
    <mergeCell ref="P85:Q85"/>
    <mergeCell ref="R85:S85"/>
    <mergeCell ref="T85:U85"/>
    <mergeCell ref="N86:O86"/>
    <mergeCell ref="P86:Q86"/>
    <mergeCell ref="R86:S86"/>
    <mergeCell ref="C96:D96"/>
    <mergeCell ref="E96:F96"/>
    <mergeCell ref="H96:K96"/>
    <mergeCell ref="N96:O96"/>
    <mergeCell ref="P96:Q96"/>
    <mergeCell ref="C95:D95"/>
    <mergeCell ref="N95:O95"/>
    <mergeCell ref="P95:Q95"/>
    <mergeCell ref="C97:D97"/>
    <mergeCell ref="E97:F97"/>
    <mergeCell ref="H97:K97"/>
    <mergeCell ref="N97:O97"/>
    <mergeCell ref="P97:Q97"/>
    <mergeCell ref="R97:S97"/>
    <mergeCell ref="T98:U98"/>
    <mergeCell ref="C98:D98"/>
    <mergeCell ref="E98:F98"/>
    <mergeCell ref="H98:K98"/>
    <mergeCell ref="N98:O98"/>
    <mergeCell ref="P98:Q98"/>
    <mergeCell ref="R98:S98"/>
    <mergeCell ref="T97:U9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Q5:R5"/>
    <mergeCell ref="S5:T5"/>
    <mergeCell ref="U5:V5"/>
    <mergeCell ref="N10:O10"/>
    <mergeCell ref="P10:Q10"/>
    <mergeCell ref="R10:S10"/>
    <mergeCell ref="T10:U10"/>
    <mergeCell ref="A7:V7"/>
    <mergeCell ref="B9:O9"/>
    <mergeCell ref="L11:L12"/>
    <mergeCell ref="M11:M12"/>
    <mergeCell ref="N11:O12"/>
    <mergeCell ref="N14:O14"/>
    <mergeCell ref="P14:Q14"/>
    <mergeCell ref="R14:S14"/>
    <mergeCell ref="P11:Q12"/>
    <mergeCell ref="R11:S12"/>
    <mergeCell ref="V11:V12"/>
    <mergeCell ref="N13:O13"/>
    <mergeCell ref="P13:Q13"/>
    <mergeCell ref="R13:S13"/>
    <mergeCell ref="T13:U13"/>
    <mergeCell ref="A25:A26"/>
    <mergeCell ref="B25:B26"/>
    <mergeCell ref="R25:S26"/>
    <mergeCell ref="T25:U26"/>
    <mergeCell ref="P21:Q21"/>
    <mergeCell ref="N23:O23"/>
    <mergeCell ref="P23:Q23"/>
    <mergeCell ref="T24:U24"/>
    <mergeCell ref="P28:Q28"/>
    <mergeCell ref="L25:L26"/>
    <mergeCell ref="M25:M26"/>
    <mergeCell ref="N25:O26"/>
    <mergeCell ref="P25:Q26"/>
    <mergeCell ref="P24:Q24"/>
    <mergeCell ref="R28:S28"/>
    <mergeCell ref="T28:U28"/>
    <mergeCell ref="A49:A50"/>
    <mergeCell ref="A46:A47"/>
    <mergeCell ref="N27:O27"/>
    <mergeCell ref="P27:Q27"/>
    <mergeCell ref="B42:K42"/>
    <mergeCell ref="N38:O38"/>
    <mergeCell ref="N39:O39"/>
    <mergeCell ref="P42:Q42"/>
    <mergeCell ref="L46:L47"/>
    <mergeCell ref="A51:A52"/>
    <mergeCell ref="B51:K52"/>
    <mergeCell ref="L51:L52"/>
    <mergeCell ref="M51:M52"/>
    <mergeCell ref="N51:O52"/>
    <mergeCell ref="N59:O59"/>
    <mergeCell ref="N56:O56"/>
    <mergeCell ref="E55:K55"/>
    <mergeCell ref="E56:K56"/>
    <mergeCell ref="C53:K53"/>
    <mergeCell ref="M60:M61"/>
    <mergeCell ref="N60:O61"/>
    <mergeCell ref="P60:Q61"/>
    <mergeCell ref="R60:S61"/>
    <mergeCell ref="T60:U61"/>
    <mergeCell ref="V63:V64"/>
    <mergeCell ref="V62:W62"/>
    <mergeCell ref="R65:S65"/>
    <mergeCell ref="T65:U65"/>
    <mergeCell ref="L63:L64"/>
    <mergeCell ref="F63:K64"/>
    <mergeCell ref="T74:U74"/>
    <mergeCell ref="R73:S73"/>
    <mergeCell ref="N72:O72"/>
    <mergeCell ref="R72:S72"/>
    <mergeCell ref="F70:K71"/>
    <mergeCell ref="H72:K72"/>
    <mergeCell ref="T70:U71"/>
    <mergeCell ref="L70:L71"/>
    <mergeCell ref="N70:O71"/>
    <mergeCell ref="G88:K88"/>
    <mergeCell ref="B83:K83"/>
    <mergeCell ref="C84:K84"/>
    <mergeCell ref="E82:K82"/>
    <mergeCell ref="E81:K81"/>
    <mergeCell ref="T77:U77"/>
    <mergeCell ref="N88:O88"/>
    <mergeCell ref="P88:Q88"/>
    <mergeCell ref="R88:S88"/>
    <mergeCell ref="T88:U88"/>
    <mergeCell ref="A93:A94"/>
    <mergeCell ref="B93:K94"/>
    <mergeCell ref="L93:L94"/>
    <mergeCell ref="M93:M94"/>
    <mergeCell ref="N93:O94"/>
    <mergeCell ref="N90:O90"/>
    <mergeCell ref="H89:K89"/>
    <mergeCell ref="T79:U79"/>
    <mergeCell ref="P93:Q94"/>
    <mergeCell ref="R93:S94"/>
    <mergeCell ref="T93:U94"/>
    <mergeCell ref="E86:K86"/>
    <mergeCell ref="R96:S96"/>
    <mergeCell ref="T96:U96"/>
    <mergeCell ref="T95:U95"/>
    <mergeCell ref="E95:F95"/>
    <mergeCell ref="H95:K95"/>
    <mergeCell ref="R95:S95"/>
    <mergeCell ref="T27:U27"/>
    <mergeCell ref="V93:V94"/>
    <mergeCell ref="R42:S42"/>
    <mergeCell ref="T42:U42"/>
    <mergeCell ref="R82:S82"/>
    <mergeCell ref="T38:U38"/>
    <mergeCell ref="T39:U39"/>
    <mergeCell ref="T40:U40"/>
    <mergeCell ref="T41:U41"/>
    <mergeCell ref="R74:S74"/>
    <mergeCell ref="N40:O40"/>
    <mergeCell ref="N41:O41"/>
    <mergeCell ref="P59:Q59"/>
    <mergeCell ref="R59:S59"/>
    <mergeCell ref="T59:U59"/>
    <mergeCell ref="P69:Q69"/>
    <mergeCell ref="R40:S40"/>
    <mergeCell ref="N69:O69"/>
    <mergeCell ref="R54:S54"/>
    <mergeCell ref="T56:U56"/>
    <mergeCell ref="D14:K14"/>
    <mergeCell ref="E16:K16"/>
    <mergeCell ref="D21:K21"/>
    <mergeCell ref="E22:K22"/>
    <mergeCell ref="E15:K15"/>
    <mergeCell ref="E23:K23"/>
    <mergeCell ref="F17:K17"/>
    <mergeCell ref="C43:K43"/>
    <mergeCell ref="C20:K20"/>
    <mergeCell ref="G87:K87"/>
    <mergeCell ref="F27:K27"/>
    <mergeCell ref="F28:K28"/>
    <mergeCell ref="F29:K29"/>
    <mergeCell ref="F30:K30"/>
    <mergeCell ref="F36:K36"/>
    <mergeCell ref="C40:K40"/>
    <mergeCell ref="C41:K41"/>
    <mergeCell ref="F59:K59"/>
    <mergeCell ref="C34:K34"/>
    <mergeCell ref="D35:K35"/>
    <mergeCell ref="C25:C26"/>
    <mergeCell ref="D25:D26"/>
    <mergeCell ref="E25:E26"/>
    <mergeCell ref="C39:K39"/>
    <mergeCell ref="F37:K37"/>
    <mergeCell ref="C38:K38"/>
    <mergeCell ref="N37:O37"/>
    <mergeCell ref="F24:K24"/>
    <mergeCell ref="F25:K26"/>
    <mergeCell ref="R27:S27"/>
    <mergeCell ref="R24:S24"/>
    <mergeCell ref="N30:O30"/>
    <mergeCell ref="F32:K32"/>
    <mergeCell ref="N32:O32"/>
    <mergeCell ref="P32:Q32"/>
    <mergeCell ref="C34:K34"/>
    <mergeCell ref="D44:K44"/>
    <mergeCell ref="E45:K45"/>
    <mergeCell ref="E46:K47"/>
    <mergeCell ref="F57:K58"/>
    <mergeCell ref="T33:U33"/>
    <mergeCell ref="R33:S33"/>
    <mergeCell ref="P33:Q33"/>
    <mergeCell ref="N33:O33"/>
    <mergeCell ref="B33:K33"/>
    <mergeCell ref="R38:S38"/>
    <mergeCell ref="B46:B47"/>
    <mergeCell ref="C46:C47"/>
    <mergeCell ref="D46:D47"/>
    <mergeCell ref="D54:K54"/>
    <mergeCell ref="D80:K80"/>
    <mergeCell ref="B49:B50"/>
    <mergeCell ref="C49:C50"/>
    <mergeCell ref="D49:D50"/>
    <mergeCell ref="E49:E50"/>
    <mergeCell ref="D79:K79"/>
    <mergeCell ref="E69:K69"/>
    <mergeCell ref="C60:C61"/>
    <mergeCell ref="D85:K85"/>
    <mergeCell ref="C13:K13"/>
    <mergeCell ref="F62:K62"/>
    <mergeCell ref="C63:C64"/>
    <mergeCell ref="D63:D64"/>
    <mergeCell ref="E63:E64"/>
    <mergeCell ref="F49:K50"/>
    <mergeCell ref="D60:D61"/>
    <mergeCell ref="E68:K68"/>
    <mergeCell ref="R37:S37"/>
    <mergeCell ref="N36:O36"/>
    <mergeCell ref="E60:E61"/>
    <mergeCell ref="F60:K61"/>
    <mergeCell ref="F31:K31"/>
    <mergeCell ref="N31:O31"/>
    <mergeCell ref="P31:Q31"/>
    <mergeCell ref="R31:S31"/>
    <mergeCell ref="F48:K48"/>
  </mergeCells>
  <pageMargins left="0.70866141732283472" right="0.55118110236220474" top="0.59055118110236227" bottom="0.23622047244094491" header="0.31496062992125984" footer="0.27559055118110237"/>
  <pageSetup paperSize="9" scale="5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view="pageBreakPreview" zoomScale="70" zoomScaleNormal="100" zoomScaleSheetLayoutView="70" workbookViewId="0">
      <selection activeCell="AB59" sqref="AB59"/>
    </sheetView>
  </sheetViews>
  <sheetFormatPr defaultRowHeight="15"/>
  <cols>
    <col min="1" max="9" width="0.5703125" style="1" customWidth="1"/>
    <col min="10" max="10" width="42.85546875" style="94" customWidth="1"/>
    <col min="11" max="11" width="8" style="105" customWidth="1"/>
    <col min="12" max="12" width="0" style="105" hidden="1" customWidth="1"/>
    <col min="13" max="13" width="6.140625" style="105" customWidth="1"/>
    <col min="14" max="14" width="5.42578125" style="105" customWidth="1"/>
    <col min="15" max="15" width="10.85546875" style="96" customWidth="1"/>
    <col min="16" max="16" width="6.5703125" style="96" customWidth="1"/>
    <col min="17" max="18" width="14.28515625" style="105" customWidth="1"/>
    <col min="19" max="19" width="14.140625" style="105" customWidth="1"/>
    <col min="20" max="20" width="10.42578125" style="92" customWidth="1"/>
    <col min="21" max="21" width="21.28515625" style="92" customWidth="1"/>
    <col min="22" max="22" width="0.28515625" style="92" customWidth="1"/>
    <col min="23" max="16384" width="9.140625" style="92"/>
  </cols>
  <sheetData>
    <row r="1" spans="1:20" ht="15" customHeight="1">
      <c r="B1" s="117"/>
      <c r="C1" s="117"/>
      <c r="D1" s="117"/>
      <c r="E1" s="117"/>
      <c r="F1" s="117"/>
      <c r="G1" s="117"/>
      <c r="H1" s="117"/>
      <c r="I1" s="117"/>
      <c r="J1" s="118"/>
      <c r="K1" s="95"/>
      <c r="L1" s="95"/>
      <c r="M1" s="95"/>
      <c r="N1" s="95"/>
      <c r="Q1" s="514" t="s">
        <v>232</v>
      </c>
      <c r="R1" s="514"/>
      <c r="S1" s="514"/>
    </row>
    <row r="2" spans="1:20" ht="15" customHeight="1">
      <c r="B2" s="117"/>
      <c r="C2" s="117"/>
      <c r="D2" s="117"/>
      <c r="E2" s="117"/>
      <c r="F2" s="117"/>
      <c r="G2" s="117"/>
      <c r="H2" s="117"/>
      <c r="I2" s="117"/>
      <c r="J2" s="118"/>
      <c r="K2" s="95"/>
      <c r="L2" s="95"/>
      <c r="M2" s="95"/>
      <c r="N2" s="95"/>
      <c r="Q2" s="514" t="s">
        <v>204</v>
      </c>
      <c r="R2" s="514"/>
      <c r="S2" s="514"/>
    </row>
    <row r="3" spans="1:20" ht="15" customHeight="1">
      <c r="B3" s="117"/>
      <c r="C3" s="117"/>
      <c r="D3" s="117"/>
      <c r="E3" s="117"/>
      <c r="F3" s="117"/>
      <c r="G3" s="117"/>
      <c r="H3" s="117"/>
      <c r="I3" s="117"/>
      <c r="J3" s="118"/>
      <c r="K3" s="95"/>
      <c r="L3" s="95"/>
      <c r="M3" s="95"/>
      <c r="N3" s="95"/>
      <c r="Q3" s="514" t="s">
        <v>141</v>
      </c>
      <c r="R3" s="514"/>
      <c r="S3" s="514"/>
    </row>
    <row r="4" spans="1:20" ht="16.149999999999999" customHeight="1">
      <c r="B4" s="2"/>
      <c r="C4" s="3"/>
      <c r="D4" s="3"/>
      <c r="E4" s="3"/>
      <c r="F4" s="3"/>
      <c r="G4" s="3"/>
      <c r="H4" s="3"/>
      <c r="I4" s="3"/>
      <c r="J4" s="119"/>
      <c r="K4" s="97"/>
      <c r="L4" s="97"/>
      <c r="M4" s="97"/>
      <c r="N4" s="97"/>
      <c r="O4" s="97"/>
      <c r="P4" s="97"/>
      <c r="Q4" s="515" t="s">
        <v>400</v>
      </c>
      <c r="R4" s="515"/>
      <c r="S4" s="515"/>
    </row>
    <row r="5" spans="1:20" ht="18.600000000000001" customHeight="1">
      <c r="B5" s="4"/>
      <c r="C5" s="4"/>
      <c r="D5" s="4"/>
      <c r="E5" s="4"/>
      <c r="F5" s="4"/>
      <c r="G5" s="4"/>
      <c r="H5" s="4"/>
      <c r="I5" s="4"/>
      <c r="J5" s="516" t="s">
        <v>279</v>
      </c>
      <c r="K5" s="516"/>
      <c r="L5" s="516"/>
      <c r="M5" s="516"/>
      <c r="N5" s="516"/>
      <c r="O5" s="516"/>
      <c r="P5" s="516"/>
      <c r="Q5" s="516"/>
      <c r="R5" s="516"/>
      <c r="S5" s="516"/>
    </row>
    <row r="6" spans="1:20" ht="21.6" hidden="1" customHeight="1">
      <c r="A6" s="5"/>
      <c r="B6" s="6"/>
      <c r="C6" s="6"/>
      <c r="D6" s="6"/>
      <c r="E6" s="6"/>
      <c r="F6" s="6"/>
      <c r="G6" s="6"/>
      <c r="H6" s="6"/>
      <c r="I6" s="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99"/>
    </row>
    <row r="7" spans="1:20" ht="17.45" customHeight="1" thickBot="1">
      <c r="A7" s="7"/>
      <c r="B7" s="10"/>
      <c r="C7" s="120" t="s">
        <v>18</v>
      </c>
      <c r="D7" s="121"/>
      <c r="E7" s="121"/>
      <c r="F7" s="121"/>
      <c r="G7" s="121"/>
      <c r="H7" s="121"/>
      <c r="I7" s="121"/>
      <c r="J7" s="122"/>
      <c r="K7" s="8"/>
      <c r="L7" s="8"/>
      <c r="M7" s="9"/>
      <c r="N7" s="9"/>
      <c r="O7" s="9"/>
      <c r="P7" s="9"/>
      <c r="Q7" s="98"/>
      <c r="R7" s="98"/>
      <c r="S7" s="104" t="s">
        <v>225</v>
      </c>
      <c r="T7" s="99"/>
    </row>
    <row r="8" spans="1:20" ht="36.75" customHeight="1" thickBot="1">
      <c r="A8" s="5"/>
      <c r="B8" s="519" t="s">
        <v>19</v>
      </c>
      <c r="C8" s="520"/>
      <c r="D8" s="520"/>
      <c r="E8" s="520"/>
      <c r="F8" s="520"/>
      <c r="G8" s="520"/>
      <c r="H8" s="520"/>
      <c r="I8" s="520"/>
      <c r="J8" s="521"/>
      <c r="K8" s="184" t="s">
        <v>196</v>
      </c>
      <c r="L8" s="184" t="s">
        <v>21</v>
      </c>
      <c r="M8" s="184" t="s">
        <v>177</v>
      </c>
      <c r="N8" s="184" t="s">
        <v>178</v>
      </c>
      <c r="O8" s="184" t="s">
        <v>197</v>
      </c>
      <c r="P8" s="184" t="s">
        <v>198</v>
      </c>
      <c r="Q8" s="337">
        <v>2022</v>
      </c>
      <c r="R8" s="184">
        <v>2023</v>
      </c>
      <c r="S8" s="185">
        <v>2024</v>
      </c>
      <c r="T8" s="11"/>
    </row>
    <row r="9" spans="1:20" ht="14.45" customHeight="1">
      <c r="A9" s="5"/>
      <c r="B9" s="499">
        <v>1</v>
      </c>
      <c r="C9" s="500"/>
      <c r="D9" s="500"/>
      <c r="E9" s="500"/>
      <c r="F9" s="500"/>
      <c r="G9" s="500"/>
      <c r="H9" s="500"/>
      <c r="I9" s="500"/>
      <c r="J9" s="501"/>
      <c r="K9" s="183">
        <v>2</v>
      </c>
      <c r="L9" s="183"/>
      <c r="M9" s="183">
        <v>3</v>
      </c>
      <c r="N9" s="183">
        <v>4</v>
      </c>
      <c r="O9" s="183">
        <v>5</v>
      </c>
      <c r="P9" s="183">
        <v>6</v>
      </c>
      <c r="Q9" s="183">
        <v>7</v>
      </c>
      <c r="R9" s="183">
        <v>8</v>
      </c>
      <c r="S9" s="186">
        <v>9</v>
      </c>
      <c r="T9" s="11"/>
    </row>
    <row r="10" spans="1:20" ht="36" customHeight="1">
      <c r="A10" s="524" t="s">
        <v>152</v>
      </c>
      <c r="B10" s="524"/>
      <c r="C10" s="524"/>
      <c r="D10" s="524"/>
      <c r="E10" s="524"/>
      <c r="F10" s="524"/>
      <c r="G10" s="524"/>
      <c r="H10" s="524"/>
      <c r="I10" s="524"/>
      <c r="J10" s="525"/>
      <c r="K10" s="243">
        <v>120</v>
      </c>
      <c r="L10" s="241"/>
      <c r="M10" s="242" t="s">
        <v>180</v>
      </c>
      <c r="N10" s="242" t="s">
        <v>180</v>
      </c>
      <c r="O10" s="274">
        <v>0</v>
      </c>
      <c r="P10" s="275">
        <v>0</v>
      </c>
      <c r="Q10" s="244">
        <f>Q106</f>
        <v>5657717.7800000003</v>
      </c>
      <c r="R10" s="244">
        <f>R106</f>
        <v>3597300</v>
      </c>
      <c r="S10" s="244">
        <f>S106</f>
        <v>3974200</v>
      </c>
      <c r="T10" s="11"/>
    </row>
    <row r="11" spans="1:20" ht="15" customHeight="1">
      <c r="A11" s="12"/>
      <c r="B11" s="506" t="s">
        <v>3</v>
      </c>
      <c r="C11" s="506"/>
      <c r="D11" s="506"/>
      <c r="E11" s="506"/>
      <c r="F11" s="506"/>
      <c r="G11" s="506"/>
      <c r="H11" s="506"/>
      <c r="I11" s="506"/>
      <c r="J11" s="507"/>
      <c r="K11" s="13">
        <v>120</v>
      </c>
      <c r="L11" s="14">
        <v>100</v>
      </c>
      <c r="M11" s="15">
        <v>1</v>
      </c>
      <c r="N11" s="15">
        <v>0</v>
      </c>
      <c r="O11" s="16">
        <v>0</v>
      </c>
      <c r="P11" s="17">
        <v>0</v>
      </c>
      <c r="Q11" s="18">
        <f>Q12+Q23+Q41+Q46</f>
        <v>2052153</v>
      </c>
      <c r="R11" s="18">
        <f>R12+R23+R41+R46</f>
        <v>1722350</v>
      </c>
      <c r="S11" s="187">
        <f>S12+S23+S41+S46</f>
        <v>1719860</v>
      </c>
      <c r="T11" s="29"/>
    </row>
    <row r="12" spans="1:20" ht="22.9" customHeight="1">
      <c r="A12" s="12"/>
      <c r="B12" s="112"/>
      <c r="C12" s="123"/>
      <c r="D12" s="509" t="s">
        <v>4</v>
      </c>
      <c r="E12" s="522"/>
      <c r="F12" s="522"/>
      <c r="G12" s="522"/>
      <c r="H12" s="522"/>
      <c r="I12" s="522"/>
      <c r="J12" s="523"/>
      <c r="K12" s="13">
        <v>120</v>
      </c>
      <c r="L12" s="14">
        <v>102</v>
      </c>
      <c r="M12" s="15">
        <v>1</v>
      </c>
      <c r="N12" s="15">
        <v>2</v>
      </c>
      <c r="O12" s="16">
        <v>0</v>
      </c>
      <c r="P12" s="17">
        <v>0</v>
      </c>
      <c r="Q12" s="18">
        <f>Q13</f>
        <v>637691.24</v>
      </c>
      <c r="R12" s="18">
        <f>R16</f>
        <v>585900</v>
      </c>
      <c r="S12" s="187">
        <f>S16</f>
        <v>585900</v>
      </c>
      <c r="T12" s="29"/>
    </row>
    <row r="13" spans="1:20" ht="33.6" customHeight="1">
      <c r="A13" s="12"/>
      <c r="B13" s="112"/>
      <c r="C13" s="126"/>
      <c r="D13" s="114"/>
      <c r="E13" s="502" t="s">
        <v>170</v>
      </c>
      <c r="F13" s="502"/>
      <c r="G13" s="502"/>
      <c r="H13" s="502"/>
      <c r="I13" s="502"/>
      <c r="J13" s="503"/>
      <c r="K13" s="19">
        <v>120</v>
      </c>
      <c r="L13" s="14">
        <v>102</v>
      </c>
      <c r="M13" s="20">
        <v>1</v>
      </c>
      <c r="N13" s="20">
        <v>2</v>
      </c>
      <c r="O13" s="21">
        <v>5100000000</v>
      </c>
      <c r="P13" s="22">
        <v>0</v>
      </c>
      <c r="Q13" s="18">
        <f>Q14</f>
        <v>637691.24</v>
      </c>
      <c r="R13" s="18">
        <f>R16</f>
        <v>585900</v>
      </c>
      <c r="S13" s="187">
        <f>S16</f>
        <v>585900</v>
      </c>
      <c r="T13" s="29"/>
    </row>
    <row r="14" spans="1:20" ht="22.15" customHeight="1">
      <c r="A14" s="12"/>
      <c r="B14" s="112"/>
      <c r="C14" s="126"/>
      <c r="D14" s="114"/>
      <c r="E14" s="128"/>
      <c r="F14" s="127"/>
      <c r="G14" s="127"/>
      <c r="H14" s="127"/>
      <c r="I14" s="127"/>
      <c r="J14" s="128" t="s">
        <v>226</v>
      </c>
      <c r="K14" s="19">
        <v>120</v>
      </c>
      <c r="L14" s="14"/>
      <c r="M14" s="20">
        <v>1</v>
      </c>
      <c r="N14" s="20">
        <v>2</v>
      </c>
      <c r="O14" s="21">
        <v>5110000000</v>
      </c>
      <c r="P14" s="22">
        <v>0</v>
      </c>
      <c r="Q14" s="18">
        <f>Q16+Q20</f>
        <v>637691.24</v>
      </c>
      <c r="R14" s="18">
        <f>R16</f>
        <v>585900</v>
      </c>
      <c r="S14" s="187">
        <f>S16</f>
        <v>585900</v>
      </c>
      <c r="T14" s="29"/>
    </row>
    <row r="15" spans="1:20" ht="12.6" customHeight="1">
      <c r="A15" s="12"/>
      <c r="B15" s="112"/>
      <c r="C15" s="126"/>
      <c r="D15" s="113"/>
      <c r="E15" s="128"/>
      <c r="F15" s="502" t="s">
        <v>24</v>
      </c>
      <c r="G15" s="502"/>
      <c r="H15" s="502"/>
      <c r="I15" s="502"/>
      <c r="J15" s="503"/>
      <c r="K15" s="19">
        <v>120</v>
      </c>
      <c r="L15" s="14">
        <v>102</v>
      </c>
      <c r="M15" s="20">
        <v>1</v>
      </c>
      <c r="N15" s="20">
        <v>2</v>
      </c>
      <c r="O15" s="21">
        <v>5110010010</v>
      </c>
      <c r="P15" s="22">
        <v>0</v>
      </c>
      <c r="Q15" s="18">
        <f>Q16</f>
        <v>573053.46</v>
      </c>
      <c r="R15" s="18">
        <f>R16</f>
        <v>585900</v>
      </c>
      <c r="S15" s="187">
        <f>S16</f>
        <v>585900</v>
      </c>
      <c r="T15" s="29"/>
    </row>
    <row r="16" spans="1:20" ht="19.149999999999999" customHeight="1">
      <c r="A16" s="12"/>
      <c r="B16" s="112"/>
      <c r="C16" s="126"/>
      <c r="D16" s="113"/>
      <c r="E16" s="128"/>
      <c r="F16" s="128"/>
      <c r="G16" s="127"/>
      <c r="H16" s="127"/>
      <c r="I16" s="127"/>
      <c r="J16" s="128" t="s">
        <v>25</v>
      </c>
      <c r="K16" s="19">
        <v>120</v>
      </c>
      <c r="L16" s="14"/>
      <c r="M16" s="20">
        <v>1</v>
      </c>
      <c r="N16" s="20">
        <v>2</v>
      </c>
      <c r="O16" s="21">
        <v>5110010010</v>
      </c>
      <c r="P16" s="22">
        <v>120</v>
      </c>
      <c r="Q16" s="23">
        <f>Q17+Q18</f>
        <v>573053.46</v>
      </c>
      <c r="R16" s="23">
        <f>R17+R18</f>
        <v>585900</v>
      </c>
      <c r="S16" s="188">
        <f>S17+S18</f>
        <v>585900</v>
      </c>
      <c r="T16" s="29"/>
    </row>
    <row r="17" spans="1:20" ht="13.9" customHeight="1">
      <c r="A17" s="12"/>
      <c r="B17" s="112"/>
      <c r="C17" s="126"/>
      <c r="D17" s="113"/>
      <c r="E17" s="128"/>
      <c r="F17" s="128"/>
      <c r="G17" s="127"/>
      <c r="H17" s="127"/>
      <c r="I17" s="127"/>
      <c r="J17" s="128" t="s">
        <v>5</v>
      </c>
      <c r="K17" s="19">
        <v>120</v>
      </c>
      <c r="L17" s="14"/>
      <c r="M17" s="20">
        <v>1</v>
      </c>
      <c r="N17" s="20">
        <v>2</v>
      </c>
      <c r="O17" s="21">
        <v>5110010010</v>
      </c>
      <c r="P17" s="22">
        <v>121</v>
      </c>
      <c r="Q17" s="23">
        <v>448664.61</v>
      </c>
      <c r="R17" s="23">
        <v>450000</v>
      </c>
      <c r="S17" s="188">
        <v>450000</v>
      </c>
      <c r="T17" s="29"/>
    </row>
    <row r="18" spans="1:20" ht="30.6" customHeight="1">
      <c r="A18" s="12"/>
      <c r="B18" s="112"/>
      <c r="C18" s="126"/>
      <c r="D18" s="113"/>
      <c r="E18" s="127"/>
      <c r="F18" s="128"/>
      <c r="G18" s="502" t="s">
        <v>6</v>
      </c>
      <c r="H18" s="502"/>
      <c r="I18" s="502"/>
      <c r="J18" s="503"/>
      <c r="K18" s="19">
        <v>120</v>
      </c>
      <c r="L18" s="14">
        <v>102</v>
      </c>
      <c r="M18" s="20">
        <v>1</v>
      </c>
      <c r="N18" s="20">
        <v>2</v>
      </c>
      <c r="O18" s="21">
        <v>5110010010</v>
      </c>
      <c r="P18" s="22">
        <v>129</v>
      </c>
      <c r="Q18" s="23">
        <v>124388.85</v>
      </c>
      <c r="R18" s="23">
        <v>135900</v>
      </c>
      <c r="S18" s="188">
        <v>135900</v>
      </c>
      <c r="T18" s="29"/>
    </row>
    <row r="19" spans="1:20" ht="30.6" customHeight="1">
      <c r="A19" s="12"/>
      <c r="B19" s="112"/>
      <c r="C19" s="123"/>
      <c r="D19" s="113"/>
      <c r="E19" s="127"/>
      <c r="F19" s="128"/>
      <c r="G19" s="127"/>
      <c r="H19" s="127"/>
      <c r="I19" s="127"/>
      <c r="J19" t="s">
        <v>230</v>
      </c>
      <c r="K19" s="19">
        <v>120</v>
      </c>
      <c r="L19" s="14"/>
      <c r="M19" s="20">
        <v>1</v>
      </c>
      <c r="N19" s="20">
        <v>2</v>
      </c>
      <c r="O19" s="21">
        <v>5110097080</v>
      </c>
      <c r="P19" s="22">
        <v>0</v>
      </c>
      <c r="Q19" s="23">
        <f>Q20</f>
        <v>64637.78</v>
      </c>
      <c r="R19" s="23">
        <v>0</v>
      </c>
      <c r="S19" s="188">
        <v>0</v>
      </c>
      <c r="T19" s="29"/>
    </row>
    <row r="20" spans="1:20" ht="30.6" customHeight="1">
      <c r="A20" s="12"/>
      <c r="B20" s="112"/>
      <c r="C20" s="123"/>
      <c r="D20" s="113"/>
      <c r="E20" s="127"/>
      <c r="F20" s="128"/>
      <c r="G20" s="127"/>
      <c r="H20" s="127"/>
      <c r="I20" s="127"/>
      <c r="J20" s="128" t="s">
        <v>25</v>
      </c>
      <c r="K20" s="19">
        <v>120</v>
      </c>
      <c r="L20" s="14"/>
      <c r="M20" s="20">
        <v>1</v>
      </c>
      <c r="N20" s="20">
        <v>2</v>
      </c>
      <c r="O20" s="21">
        <v>5110097080</v>
      </c>
      <c r="P20" s="22">
        <v>120</v>
      </c>
      <c r="Q20" s="23">
        <f>Q21+Q22</f>
        <v>64637.78</v>
      </c>
      <c r="R20" s="23">
        <v>0</v>
      </c>
      <c r="S20" s="188">
        <v>0</v>
      </c>
      <c r="T20" s="29"/>
    </row>
    <row r="21" spans="1:20" ht="30.6" customHeight="1">
      <c r="A21" s="12"/>
      <c r="B21" s="112"/>
      <c r="C21" s="123"/>
      <c r="D21" s="113"/>
      <c r="E21" s="127"/>
      <c r="F21" s="128"/>
      <c r="G21" s="127"/>
      <c r="H21" s="127"/>
      <c r="I21" s="127"/>
      <c r="J21" s="128" t="s">
        <v>5</v>
      </c>
      <c r="K21" s="19">
        <v>120</v>
      </c>
      <c r="L21" s="14"/>
      <c r="M21" s="20">
        <v>1</v>
      </c>
      <c r="N21" s="20">
        <v>2</v>
      </c>
      <c r="O21" s="21">
        <v>5110097080</v>
      </c>
      <c r="P21" s="22">
        <v>121</v>
      </c>
      <c r="Q21" s="23">
        <v>49647.06</v>
      </c>
      <c r="R21" s="23">
        <v>0</v>
      </c>
      <c r="S21" s="188">
        <v>0</v>
      </c>
      <c r="T21" s="29"/>
    </row>
    <row r="22" spans="1:20" ht="37.15" customHeight="1">
      <c r="A22" s="12"/>
      <c r="B22" s="112"/>
      <c r="C22" s="123"/>
      <c r="D22" s="113"/>
      <c r="E22" s="127"/>
      <c r="F22" s="128"/>
      <c r="G22" s="127"/>
      <c r="H22" s="127"/>
      <c r="I22" s="127"/>
      <c r="J22" s="128" t="s">
        <v>6</v>
      </c>
      <c r="K22" s="19">
        <v>120</v>
      </c>
      <c r="L22" s="14"/>
      <c r="M22" s="20">
        <v>1</v>
      </c>
      <c r="N22" s="20">
        <v>2</v>
      </c>
      <c r="O22" s="21">
        <v>5110097080</v>
      </c>
      <c r="P22" s="22">
        <v>129</v>
      </c>
      <c r="Q22" s="23">
        <v>14990.72</v>
      </c>
      <c r="R22" s="23">
        <v>0</v>
      </c>
      <c r="S22" s="188">
        <v>0</v>
      </c>
      <c r="T22" s="29"/>
    </row>
    <row r="23" spans="1:20" s="26" customFormat="1" ht="36.6" customHeight="1">
      <c r="A23" s="24"/>
      <c r="B23" s="112"/>
      <c r="C23" s="123"/>
      <c r="D23" s="113"/>
      <c r="E23" s="113"/>
      <c r="F23" s="114"/>
      <c r="G23" s="113"/>
      <c r="H23" s="113"/>
      <c r="I23" s="113"/>
      <c r="J23" s="114" t="s">
        <v>7</v>
      </c>
      <c r="K23" s="13">
        <v>120</v>
      </c>
      <c r="L23" s="25"/>
      <c r="M23" s="15">
        <v>1</v>
      </c>
      <c r="N23" s="15">
        <v>4</v>
      </c>
      <c r="O23" s="16">
        <v>0</v>
      </c>
      <c r="P23" s="17">
        <v>0</v>
      </c>
      <c r="Q23" s="18">
        <f t="shared" ref="Q23:S24" si="0">Q24</f>
        <v>1401398.76</v>
      </c>
      <c r="R23" s="18">
        <f t="shared" si="0"/>
        <v>1123350</v>
      </c>
      <c r="S23" s="187">
        <f t="shared" si="0"/>
        <v>1120860</v>
      </c>
      <c r="T23" s="100"/>
    </row>
    <row r="24" spans="1:20" ht="42.6" customHeight="1">
      <c r="A24" s="12"/>
      <c r="B24" s="27"/>
      <c r="C24" s="28"/>
      <c r="D24" s="502" t="s">
        <v>170</v>
      </c>
      <c r="E24" s="502"/>
      <c r="F24" s="502"/>
      <c r="G24" s="502"/>
      <c r="H24" s="502"/>
      <c r="I24" s="502"/>
      <c r="J24" s="503"/>
      <c r="K24" s="19">
        <v>120</v>
      </c>
      <c r="L24" s="14">
        <v>104</v>
      </c>
      <c r="M24" s="20">
        <v>1</v>
      </c>
      <c r="N24" s="20">
        <v>4</v>
      </c>
      <c r="O24" s="21">
        <v>5100000000</v>
      </c>
      <c r="P24" s="22">
        <v>0</v>
      </c>
      <c r="Q24" s="23">
        <f t="shared" si="0"/>
        <v>1401398.76</v>
      </c>
      <c r="R24" s="23">
        <f t="shared" si="0"/>
        <v>1123350</v>
      </c>
      <c r="S24" s="188">
        <f t="shared" si="0"/>
        <v>1120860</v>
      </c>
      <c r="T24" s="29"/>
    </row>
    <row r="25" spans="1:20" ht="16.149999999999999" customHeight="1">
      <c r="A25" s="12"/>
      <c r="B25" s="30"/>
      <c r="C25" s="31"/>
      <c r="D25" s="114"/>
      <c r="E25" s="502" t="s">
        <v>226</v>
      </c>
      <c r="F25" s="502"/>
      <c r="G25" s="502"/>
      <c r="H25" s="502"/>
      <c r="I25" s="502"/>
      <c r="J25" s="503"/>
      <c r="K25" s="19">
        <v>120</v>
      </c>
      <c r="L25" s="14">
        <v>104</v>
      </c>
      <c r="M25" s="20">
        <v>1</v>
      </c>
      <c r="N25" s="20">
        <v>4</v>
      </c>
      <c r="O25" s="21">
        <v>5110000000</v>
      </c>
      <c r="P25" s="22">
        <v>0</v>
      </c>
      <c r="Q25" s="23">
        <f>Q26+Q35+Q37</f>
        <v>1401398.76</v>
      </c>
      <c r="R25" s="23">
        <f>R26+R35</f>
        <v>1123350</v>
      </c>
      <c r="S25" s="188">
        <f>S26+S35</f>
        <v>1120860</v>
      </c>
      <c r="T25" s="29"/>
    </row>
    <row r="26" spans="1:20" ht="13.9" customHeight="1">
      <c r="A26" s="12"/>
      <c r="B26" s="30"/>
      <c r="C26" s="31"/>
      <c r="D26" s="113"/>
      <c r="E26" s="128"/>
      <c r="F26" s="502" t="s">
        <v>26</v>
      </c>
      <c r="G26" s="502"/>
      <c r="H26" s="502"/>
      <c r="I26" s="502"/>
      <c r="J26" s="503"/>
      <c r="K26" s="19">
        <v>120</v>
      </c>
      <c r="L26" s="14">
        <v>104</v>
      </c>
      <c r="M26" s="20">
        <v>1</v>
      </c>
      <c r="N26" s="20">
        <v>4</v>
      </c>
      <c r="O26" s="21">
        <v>5110010020</v>
      </c>
      <c r="P26" s="22">
        <v>0</v>
      </c>
      <c r="Q26" s="23">
        <f>Q27+Q30+Q32+Q33</f>
        <v>843616.54</v>
      </c>
      <c r="R26" s="23">
        <f>R27+R30+R32+R33</f>
        <v>827470</v>
      </c>
      <c r="S26" s="188">
        <f>S27+S30+S32+S33</f>
        <v>826400</v>
      </c>
      <c r="T26" s="29"/>
    </row>
    <row r="27" spans="1:20" ht="22.9" customHeight="1">
      <c r="A27" s="12"/>
      <c r="B27" s="30"/>
      <c r="C27" s="31"/>
      <c r="D27" s="113"/>
      <c r="E27" s="127"/>
      <c r="F27" s="128"/>
      <c r="G27" s="502" t="s">
        <v>25</v>
      </c>
      <c r="H27" s="502"/>
      <c r="I27" s="502"/>
      <c r="J27" s="503"/>
      <c r="K27" s="19">
        <v>120</v>
      </c>
      <c r="L27" s="14">
        <v>104</v>
      </c>
      <c r="M27" s="20">
        <v>1</v>
      </c>
      <c r="N27" s="20">
        <v>4</v>
      </c>
      <c r="O27" s="21">
        <v>5110010020</v>
      </c>
      <c r="P27" s="22" t="s">
        <v>27</v>
      </c>
      <c r="Q27" s="23">
        <f>Q28+Q29</f>
        <v>563465.30000000005</v>
      </c>
      <c r="R27" s="23">
        <f>R28+R29</f>
        <v>781200</v>
      </c>
      <c r="S27" s="188">
        <f>S28+S29</f>
        <v>781200</v>
      </c>
      <c r="T27" s="29"/>
    </row>
    <row r="28" spans="1:20" ht="15.6" customHeight="1">
      <c r="A28" s="12"/>
      <c r="B28" s="30"/>
      <c r="C28" s="31"/>
      <c r="D28" s="113"/>
      <c r="E28" s="127"/>
      <c r="F28" s="128"/>
      <c r="G28" s="127"/>
      <c r="H28" s="127"/>
      <c r="I28" s="127"/>
      <c r="J28" s="128" t="s">
        <v>5</v>
      </c>
      <c r="K28" s="19">
        <v>120</v>
      </c>
      <c r="L28" s="14"/>
      <c r="M28" s="20">
        <v>1</v>
      </c>
      <c r="N28" s="20">
        <v>4</v>
      </c>
      <c r="O28" s="21">
        <v>5110010020</v>
      </c>
      <c r="P28" s="22">
        <v>121</v>
      </c>
      <c r="Q28" s="23">
        <v>439744.17</v>
      </c>
      <c r="R28" s="23">
        <v>600000</v>
      </c>
      <c r="S28" s="188">
        <v>600000</v>
      </c>
      <c r="T28" s="29"/>
    </row>
    <row r="29" spans="1:20" ht="33.6" customHeight="1">
      <c r="A29" s="12"/>
      <c r="B29" s="30"/>
      <c r="C29" s="31"/>
      <c r="D29" s="113"/>
      <c r="E29" s="127"/>
      <c r="F29" s="128"/>
      <c r="G29" s="127"/>
      <c r="H29" s="127"/>
      <c r="I29" s="127"/>
      <c r="J29" s="128" t="s">
        <v>6</v>
      </c>
      <c r="K29" s="19">
        <v>120</v>
      </c>
      <c r="L29" s="14"/>
      <c r="M29" s="20">
        <v>1</v>
      </c>
      <c r="N29" s="20">
        <v>4</v>
      </c>
      <c r="O29" s="21">
        <v>5110010020</v>
      </c>
      <c r="P29" s="22">
        <v>129</v>
      </c>
      <c r="Q29" s="23">
        <v>123721.13</v>
      </c>
      <c r="R29" s="23">
        <v>181200</v>
      </c>
      <c r="S29" s="231">
        <v>181200</v>
      </c>
      <c r="T29" s="29"/>
    </row>
    <row r="30" spans="1:20" ht="24.75" customHeight="1">
      <c r="A30" s="12"/>
      <c r="B30" s="30"/>
      <c r="C30" s="31"/>
      <c r="D30" s="113"/>
      <c r="E30" s="127"/>
      <c r="F30" s="128"/>
      <c r="G30" s="502" t="s">
        <v>31</v>
      </c>
      <c r="H30" s="502"/>
      <c r="I30" s="502"/>
      <c r="J30" s="503"/>
      <c r="K30" s="19">
        <v>120</v>
      </c>
      <c r="L30" s="14">
        <v>104</v>
      </c>
      <c r="M30" s="20">
        <v>1</v>
      </c>
      <c r="N30" s="20">
        <v>4</v>
      </c>
      <c r="O30" s="21">
        <v>5110010020</v>
      </c>
      <c r="P30" s="22" t="s">
        <v>29</v>
      </c>
      <c r="Q30" s="23">
        <f>Q31</f>
        <v>260031.05</v>
      </c>
      <c r="R30" s="23">
        <f>R31</f>
        <v>25070</v>
      </c>
      <c r="S30" s="231">
        <f>S31</f>
        <v>24000</v>
      </c>
      <c r="T30" s="29"/>
    </row>
    <row r="31" spans="1:20" ht="18" customHeight="1">
      <c r="A31" s="12"/>
      <c r="B31" s="30"/>
      <c r="C31" s="31"/>
      <c r="D31" s="113"/>
      <c r="E31" s="127"/>
      <c r="F31" s="128"/>
      <c r="G31" s="127"/>
      <c r="H31" s="127"/>
      <c r="I31" s="127"/>
      <c r="J31" s="128" t="s">
        <v>218</v>
      </c>
      <c r="K31" s="19">
        <v>120</v>
      </c>
      <c r="L31" s="14"/>
      <c r="M31" s="20">
        <v>1</v>
      </c>
      <c r="N31" s="20">
        <v>4</v>
      </c>
      <c r="O31" s="21">
        <v>5110010020</v>
      </c>
      <c r="P31" s="22">
        <v>244</v>
      </c>
      <c r="Q31" s="23">
        <v>260031.05</v>
      </c>
      <c r="R31" s="23">
        <v>25070</v>
      </c>
      <c r="S31" s="231">
        <v>24000</v>
      </c>
      <c r="T31" s="29"/>
    </row>
    <row r="32" spans="1:20" ht="16.899999999999999" customHeight="1">
      <c r="A32" s="12"/>
      <c r="B32" s="30"/>
      <c r="C32" s="32"/>
      <c r="D32" s="125"/>
      <c r="E32" s="129"/>
      <c r="F32" s="127"/>
      <c r="G32" s="129"/>
      <c r="H32" s="129"/>
      <c r="I32" s="129"/>
      <c r="J32" s="130" t="s">
        <v>1</v>
      </c>
      <c r="K32" s="19">
        <v>120</v>
      </c>
      <c r="L32" s="14"/>
      <c r="M32" s="20">
        <v>1</v>
      </c>
      <c r="N32" s="20">
        <v>4</v>
      </c>
      <c r="O32" s="21">
        <v>5110010020</v>
      </c>
      <c r="P32" s="22">
        <v>540</v>
      </c>
      <c r="Q32" s="23">
        <v>19970</v>
      </c>
      <c r="R32" s="23">
        <v>19200</v>
      </c>
      <c r="S32" s="231">
        <v>19200</v>
      </c>
      <c r="T32" s="29"/>
    </row>
    <row r="33" spans="1:20" ht="14.25" customHeight="1">
      <c r="A33" s="12"/>
      <c r="B33" s="30"/>
      <c r="C33" s="32"/>
      <c r="D33" s="125"/>
      <c r="E33" s="129"/>
      <c r="F33" s="127"/>
      <c r="G33" s="129"/>
      <c r="H33" s="129"/>
      <c r="I33" s="129"/>
      <c r="J33" s="130" t="s">
        <v>158</v>
      </c>
      <c r="K33" s="19">
        <v>120</v>
      </c>
      <c r="L33" s="14"/>
      <c r="M33" s="20">
        <v>1</v>
      </c>
      <c r="N33" s="20">
        <v>4</v>
      </c>
      <c r="O33" s="21">
        <v>5110010020</v>
      </c>
      <c r="P33" s="22">
        <v>850</v>
      </c>
      <c r="Q33" s="23">
        <f>Q34</f>
        <v>150.19</v>
      </c>
      <c r="R33" s="23">
        <v>2000</v>
      </c>
      <c r="S33" s="231">
        <v>2000</v>
      </c>
      <c r="T33" s="29"/>
    </row>
    <row r="34" spans="1:20" ht="13.5" customHeight="1">
      <c r="A34" s="12"/>
      <c r="B34" s="88"/>
      <c r="C34" s="89"/>
      <c r="D34" s="131"/>
      <c r="E34" s="132"/>
      <c r="F34" s="135"/>
      <c r="G34" s="132"/>
      <c r="H34" s="132"/>
      <c r="I34" s="132"/>
      <c r="J34" s="130" t="s">
        <v>165</v>
      </c>
      <c r="K34" s="19">
        <v>120</v>
      </c>
      <c r="L34" s="14"/>
      <c r="M34" s="20">
        <v>1</v>
      </c>
      <c r="N34" s="20">
        <v>4</v>
      </c>
      <c r="O34" s="21">
        <v>5110010020</v>
      </c>
      <c r="P34" s="22">
        <v>853</v>
      </c>
      <c r="Q34" s="23">
        <v>150.19</v>
      </c>
      <c r="R34" s="23">
        <v>2000</v>
      </c>
      <c r="S34" s="231">
        <v>2000</v>
      </c>
      <c r="T34" s="29"/>
    </row>
    <row r="35" spans="1:20" ht="55.9" customHeight="1">
      <c r="A35" s="12"/>
      <c r="B35" s="30"/>
      <c r="C35" s="31"/>
      <c r="D35" s="113"/>
      <c r="E35" s="127"/>
      <c r="F35" s="128"/>
      <c r="G35" s="503" t="s">
        <v>167</v>
      </c>
      <c r="H35" s="504"/>
      <c r="I35" s="504"/>
      <c r="J35" s="505"/>
      <c r="K35" s="19">
        <v>120</v>
      </c>
      <c r="L35" s="14">
        <v>104</v>
      </c>
      <c r="M35" s="20">
        <v>1</v>
      </c>
      <c r="N35" s="20">
        <v>4</v>
      </c>
      <c r="O35" s="21">
        <v>5110015010</v>
      </c>
      <c r="P35" s="22">
        <v>0</v>
      </c>
      <c r="Q35" s="23">
        <f>Q36</f>
        <v>298420</v>
      </c>
      <c r="R35" s="23">
        <f>R36</f>
        <v>295880</v>
      </c>
      <c r="S35" s="231">
        <f>S36</f>
        <v>294460</v>
      </c>
      <c r="T35" s="29"/>
    </row>
    <row r="36" spans="1:20" ht="16.5" customHeight="1">
      <c r="A36" s="12"/>
      <c r="B36" s="30"/>
      <c r="C36" s="32"/>
      <c r="D36" s="125"/>
      <c r="E36" s="129"/>
      <c r="F36" s="127"/>
      <c r="G36" s="129"/>
      <c r="H36" s="129"/>
      <c r="I36" s="129"/>
      <c r="J36" s="130" t="s">
        <v>1</v>
      </c>
      <c r="K36" s="19">
        <v>120</v>
      </c>
      <c r="L36" s="14"/>
      <c r="M36" s="20">
        <v>1</v>
      </c>
      <c r="N36" s="20">
        <v>4</v>
      </c>
      <c r="O36" s="21">
        <v>5110015010</v>
      </c>
      <c r="P36" s="22">
        <v>540</v>
      </c>
      <c r="Q36" s="23">
        <v>298420</v>
      </c>
      <c r="R36" s="23">
        <v>295880</v>
      </c>
      <c r="S36" s="231">
        <v>294460</v>
      </c>
      <c r="T36" s="29"/>
    </row>
    <row r="37" spans="1:20" ht="19.149999999999999" customHeight="1">
      <c r="A37" s="12"/>
      <c r="B37" s="30"/>
      <c r="C37" s="31"/>
      <c r="D37" s="113"/>
      <c r="E37" s="127"/>
      <c r="F37" s="128"/>
      <c r="G37" s="502" t="s">
        <v>230</v>
      </c>
      <c r="H37" s="502"/>
      <c r="I37" s="502"/>
      <c r="J37" s="503"/>
      <c r="K37" s="19">
        <v>120</v>
      </c>
      <c r="L37" s="14">
        <v>104</v>
      </c>
      <c r="M37" s="20">
        <v>1</v>
      </c>
      <c r="N37" s="20">
        <v>4</v>
      </c>
      <c r="O37" s="21">
        <v>5110097080</v>
      </c>
      <c r="P37" s="22">
        <v>0</v>
      </c>
      <c r="Q37" s="23">
        <f>Q38</f>
        <v>259362.22</v>
      </c>
      <c r="R37" s="23">
        <f>R38+R39</f>
        <v>0</v>
      </c>
      <c r="S37" s="188">
        <f>S38+S39</f>
        <v>0</v>
      </c>
      <c r="T37" s="29"/>
    </row>
    <row r="38" spans="1:20" ht="22.9" customHeight="1">
      <c r="A38" s="12"/>
      <c r="B38" s="30"/>
      <c r="C38" s="31"/>
      <c r="D38" s="113"/>
      <c r="E38" s="127"/>
      <c r="F38" s="128"/>
      <c r="G38" s="502" t="s">
        <v>25</v>
      </c>
      <c r="H38" s="502"/>
      <c r="I38" s="502"/>
      <c r="J38" s="503"/>
      <c r="K38" s="19">
        <v>120</v>
      </c>
      <c r="L38" s="14">
        <v>104</v>
      </c>
      <c r="M38" s="20">
        <v>1</v>
      </c>
      <c r="N38" s="20">
        <v>4</v>
      </c>
      <c r="O38" s="21">
        <v>5110097080</v>
      </c>
      <c r="P38" s="22" t="s">
        <v>27</v>
      </c>
      <c r="Q38" s="23">
        <f>Q39+Q40</f>
        <v>259362.22</v>
      </c>
      <c r="R38" s="23">
        <f>R39+R40</f>
        <v>0</v>
      </c>
      <c r="S38" s="188">
        <f>S39+S40</f>
        <v>0</v>
      </c>
      <c r="T38" s="29"/>
    </row>
    <row r="39" spans="1:20" ht="15.6" customHeight="1">
      <c r="A39" s="12"/>
      <c r="B39" s="30"/>
      <c r="C39" s="31"/>
      <c r="D39" s="113"/>
      <c r="E39" s="127"/>
      <c r="F39" s="128"/>
      <c r="G39" s="127"/>
      <c r="H39" s="127"/>
      <c r="I39" s="127"/>
      <c r="J39" s="128" t="s">
        <v>5</v>
      </c>
      <c r="K39" s="19">
        <v>120</v>
      </c>
      <c r="L39" s="14"/>
      <c r="M39" s="20">
        <v>1</v>
      </c>
      <c r="N39" s="20">
        <v>4</v>
      </c>
      <c r="O39" s="21">
        <v>5110097080</v>
      </c>
      <c r="P39" s="22">
        <v>121</v>
      </c>
      <c r="Q39" s="23">
        <v>199202.94</v>
      </c>
      <c r="R39" s="23">
        <v>0</v>
      </c>
      <c r="S39" s="188">
        <v>0</v>
      </c>
      <c r="T39" s="29"/>
    </row>
    <row r="40" spans="1:20" ht="35.450000000000003" customHeight="1">
      <c r="A40" s="12"/>
      <c r="B40" s="30"/>
      <c r="C40" s="31"/>
      <c r="D40" s="113"/>
      <c r="E40" s="127"/>
      <c r="F40" s="128"/>
      <c r="G40" s="127"/>
      <c r="H40" s="127"/>
      <c r="I40" s="127"/>
      <c r="J40" s="128" t="s">
        <v>6</v>
      </c>
      <c r="K40" s="19">
        <v>120</v>
      </c>
      <c r="L40" s="14"/>
      <c r="M40" s="20">
        <v>1</v>
      </c>
      <c r="N40" s="20">
        <v>4</v>
      </c>
      <c r="O40" s="21">
        <v>5110097080</v>
      </c>
      <c r="P40" s="22">
        <v>129</v>
      </c>
      <c r="Q40" s="23">
        <v>60159.28</v>
      </c>
      <c r="R40" s="23">
        <v>0</v>
      </c>
      <c r="S40" s="231">
        <v>0</v>
      </c>
      <c r="T40" s="29"/>
    </row>
    <row r="41" spans="1:20" s="26" customFormat="1" ht="33.6" customHeight="1">
      <c r="A41" s="24"/>
      <c r="B41" s="112"/>
      <c r="C41" s="123"/>
      <c r="D41" s="113"/>
      <c r="E41" s="113"/>
      <c r="F41" s="114"/>
      <c r="G41" s="113"/>
      <c r="H41" s="113"/>
      <c r="I41" s="113"/>
      <c r="J41" s="114" t="s">
        <v>168</v>
      </c>
      <c r="K41" s="13">
        <v>120</v>
      </c>
      <c r="L41" s="25"/>
      <c r="M41" s="15">
        <v>1</v>
      </c>
      <c r="N41" s="15">
        <v>6</v>
      </c>
      <c r="O41" s="16">
        <v>0</v>
      </c>
      <c r="P41" s="17">
        <v>0</v>
      </c>
      <c r="Q41" s="18">
        <f t="shared" ref="Q41:S42" si="1">Q42</f>
        <v>12400</v>
      </c>
      <c r="R41" s="18">
        <f t="shared" si="1"/>
        <v>12400</v>
      </c>
      <c r="S41" s="232">
        <f t="shared" si="1"/>
        <v>12400</v>
      </c>
      <c r="T41" s="100"/>
    </row>
    <row r="42" spans="1:20" ht="37.15" customHeight="1">
      <c r="A42" s="12"/>
      <c r="B42" s="27"/>
      <c r="C42" s="28"/>
      <c r="D42" s="502" t="s">
        <v>170</v>
      </c>
      <c r="E42" s="502"/>
      <c r="F42" s="502"/>
      <c r="G42" s="502"/>
      <c r="H42" s="502"/>
      <c r="I42" s="502"/>
      <c r="J42" s="503"/>
      <c r="K42" s="19">
        <v>120</v>
      </c>
      <c r="L42" s="14">
        <v>104</v>
      </c>
      <c r="M42" s="20">
        <v>1</v>
      </c>
      <c r="N42" s="20">
        <v>6</v>
      </c>
      <c r="O42" s="21">
        <v>5100000000</v>
      </c>
      <c r="P42" s="22">
        <v>0</v>
      </c>
      <c r="Q42" s="23">
        <f t="shared" si="1"/>
        <v>12400</v>
      </c>
      <c r="R42" s="23">
        <f t="shared" si="1"/>
        <v>12400</v>
      </c>
      <c r="S42" s="231">
        <f t="shared" si="1"/>
        <v>12400</v>
      </c>
      <c r="T42" s="29"/>
    </row>
    <row r="43" spans="1:20" ht="16.899999999999999" customHeight="1">
      <c r="A43" s="12"/>
      <c r="B43" s="30"/>
      <c r="C43" s="31"/>
      <c r="D43" s="114"/>
      <c r="E43" s="502" t="s">
        <v>226</v>
      </c>
      <c r="F43" s="502"/>
      <c r="G43" s="502"/>
      <c r="H43" s="502"/>
      <c r="I43" s="502"/>
      <c r="J43" s="503"/>
      <c r="K43" s="19">
        <v>120</v>
      </c>
      <c r="L43" s="14">
        <v>104</v>
      </c>
      <c r="M43" s="20">
        <v>1</v>
      </c>
      <c r="N43" s="20">
        <v>6</v>
      </c>
      <c r="O43" s="21">
        <v>5110000000</v>
      </c>
      <c r="P43" s="22">
        <v>0</v>
      </c>
      <c r="Q43" s="23">
        <f>Q45</f>
        <v>12400</v>
      </c>
      <c r="R43" s="23">
        <f>R45</f>
        <v>12400</v>
      </c>
      <c r="S43" s="231">
        <f>S45</f>
        <v>12400</v>
      </c>
      <c r="T43" s="29"/>
    </row>
    <row r="44" spans="1:20" ht="24.6" customHeight="1">
      <c r="A44" s="12"/>
      <c r="B44" s="30"/>
      <c r="C44" s="32"/>
      <c r="D44" s="124"/>
      <c r="E44" s="129"/>
      <c r="F44" s="252"/>
      <c r="G44" s="129"/>
      <c r="H44" s="129"/>
      <c r="I44" s="129"/>
      <c r="J44" s="130" t="s">
        <v>216</v>
      </c>
      <c r="K44" s="19">
        <v>120</v>
      </c>
      <c r="L44" s="14">
        <v>104</v>
      </c>
      <c r="M44" s="20">
        <v>1</v>
      </c>
      <c r="N44" s="20">
        <v>6</v>
      </c>
      <c r="O44" s="21">
        <v>5110010080</v>
      </c>
      <c r="P44" s="22">
        <v>0</v>
      </c>
      <c r="Q44" s="23">
        <f>Q45</f>
        <v>12400</v>
      </c>
      <c r="R44" s="23">
        <f>R45</f>
        <v>12400</v>
      </c>
      <c r="S44" s="23">
        <f>S45</f>
        <v>12400</v>
      </c>
      <c r="T44" s="29"/>
    </row>
    <row r="45" spans="1:20" ht="21" customHeight="1">
      <c r="A45" s="12"/>
      <c r="B45" s="30"/>
      <c r="C45" s="32"/>
      <c r="D45" s="125"/>
      <c r="E45" s="129"/>
      <c r="F45" s="234"/>
      <c r="G45" s="129"/>
      <c r="H45" s="129"/>
      <c r="I45" s="129"/>
      <c r="J45" s="130" t="s">
        <v>1</v>
      </c>
      <c r="K45" s="19">
        <v>120</v>
      </c>
      <c r="L45" s="14"/>
      <c r="M45" s="20">
        <v>1</v>
      </c>
      <c r="N45" s="20">
        <v>6</v>
      </c>
      <c r="O45" s="21">
        <v>5110010080</v>
      </c>
      <c r="P45" s="22">
        <v>540</v>
      </c>
      <c r="Q45" s="23">
        <v>12400</v>
      </c>
      <c r="R45" s="23">
        <v>12400</v>
      </c>
      <c r="S45" s="231">
        <v>12400</v>
      </c>
      <c r="T45" s="29"/>
    </row>
    <row r="46" spans="1:20" ht="14.25" customHeight="1">
      <c r="A46" s="12"/>
      <c r="B46" s="30"/>
      <c r="C46" s="32"/>
      <c r="D46" s="125"/>
      <c r="E46" s="129"/>
      <c r="F46" s="129"/>
      <c r="G46" s="129"/>
      <c r="H46" s="129"/>
      <c r="I46" s="129"/>
      <c r="J46" s="235" t="s">
        <v>171</v>
      </c>
      <c r="K46" s="13">
        <v>120</v>
      </c>
      <c r="L46" s="25"/>
      <c r="M46" s="15">
        <v>1</v>
      </c>
      <c r="N46" s="15">
        <v>13</v>
      </c>
      <c r="O46" s="16">
        <v>0</v>
      </c>
      <c r="P46" s="17">
        <v>0</v>
      </c>
      <c r="Q46" s="18">
        <f>Q47</f>
        <v>663</v>
      </c>
      <c r="R46" s="18">
        <f t="shared" ref="R46:S49" si="2">R47</f>
        <v>700</v>
      </c>
      <c r="S46" s="232">
        <f t="shared" si="2"/>
        <v>700</v>
      </c>
      <c r="T46" s="29"/>
    </row>
    <row r="47" spans="1:20" ht="24" customHeight="1">
      <c r="A47" s="12"/>
      <c r="B47" s="30"/>
      <c r="C47" s="32"/>
      <c r="D47" s="125"/>
      <c r="E47" s="127"/>
      <c r="F47" s="129"/>
      <c r="G47" s="129"/>
      <c r="H47" s="129"/>
      <c r="I47" s="129"/>
      <c r="J47" s="236" t="s">
        <v>172</v>
      </c>
      <c r="K47" s="19">
        <v>120</v>
      </c>
      <c r="L47" s="14"/>
      <c r="M47" s="20">
        <v>1</v>
      </c>
      <c r="N47" s="20">
        <v>13</v>
      </c>
      <c r="O47" s="21">
        <v>7700000000</v>
      </c>
      <c r="P47" s="22">
        <v>0</v>
      </c>
      <c r="Q47" s="23">
        <f>Q48</f>
        <v>663</v>
      </c>
      <c r="R47" s="23">
        <f t="shared" si="2"/>
        <v>700</v>
      </c>
      <c r="S47" s="231">
        <f t="shared" si="2"/>
        <v>700</v>
      </c>
      <c r="T47" s="29"/>
    </row>
    <row r="48" spans="1:20" ht="21" customHeight="1">
      <c r="A48" s="12"/>
      <c r="B48" s="30"/>
      <c r="C48" s="32"/>
      <c r="D48" s="125"/>
      <c r="E48" s="129"/>
      <c r="F48" s="129"/>
      <c r="G48" s="129"/>
      <c r="H48" s="129"/>
      <c r="I48" s="129"/>
      <c r="J48" s="236" t="s">
        <v>173</v>
      </c>
      <c r="K48" s="19">
        <v>120</v>
      </c>
      <c r="L48" s="14"/>
      <c r="M48" s="20">
        <v>1</v>
      </c>
      <c r="N48" s="20">
        <v>13</v>
      </c>
      <c r="O48" s="21">
        <v>7700095100</v>
      </c>
      <c r="P48" s="22">
        <v>0</v>
      </c>
      <c r="Q48" s="23">
        <f>Q49</f>
        <v>663</v>
      </c>
      <c r="R48" s="23">
        <f>R49</f>
        <v>700</v>
      </c>
      <c r="S48" s="231">
        <f>S49</f>
        <v>700</v>
      </c>
      <c r="T48" s="29"/>
    </row>
    <row r="49" spans="1:20" ht="15" customHeight="1">
      <c r="A49" s="12"/>
      <c r="B49" s="30"/>
      <c r="C49" s="32"/>
      <c r="D49" s="125"/>
      <c r="E49" s="129"/>
      <c r="F49" s="129"/>
      <c r="G49" s="129"/>
      <c r="H49" s="129"/>
      <c r="I49" s="129"/>
      <c r="J49" s="236" t="s">
        <v>158</v>
      </c>
      <c r="K49" s="19">
        <v>120</v>
      </c>
      <c r="L49" s="14"/>
      <c r="M49" s="20">
        <v>1</v>
      </c>
      <c r="N49" s="20">
        <v>13</v>
      </c>
      <c r="O49" s="21">
        <v>7700095100</v>
      </c>
      <c r="P49" s="22">
        <v>850</v>
      </c>
      <c r="Q49" s="23">
        <f>Q50</f>
        <v>663</v>
      </c>
      <c r="R49" s="23">
        <f t="shared" si="2"/>
        <v>700</v>
      </c>
      <c r="S49" s="231">
        <f t="shared" si="2"/>
        <v>700</v>
      </c>
      <c r="T49" s="29"/>
    </row>
    <row r="50" spans="1:20" ht="13.5" customHeight="1">
      <c r="A50" s="12"/>
      <c r="B50" s="30"/>
      <c r="C50" s="32"/>
      <c r="D50" s="125"/>
      <c r="E50" s="129"/>
      <c r="F50" s="129"/>
      <c r="G50" s="129"/>
      <c r="H50" s="129"/>
      <c r="I50" s="129"/>
      <c r="J50" s="236" t="s">
        <v>165</v>
      </c>
      <c r="K50" s="19">
        <v>120</v>
      </c>
      <c r="L50" s="14"/>
      <c r="M50" s="20">
        <v>1</v>
      </c>
      <c r="N50" s="20">
        <v>13</v>
      </c>
      <c r="O50" s="21">
        <v>7700095100</v>
      </c>
      <c r="P50" s="22">
        <v>853</v>
      </c>
      <c r="Q50" s="23">
        <v>663</v>
      </c>
      <c r="R50" s="23">
        <v>700</v>
      </c>
      <c r="S50" s="231">
        <v>700</v>
      </c>
      <c r="T50" s="29"/>
    </row>
    <row r="51" spans="1:20" ht="15" customHeight="1">
      <c r="A51" s="12"/>
      <c r="B51" s="506" t="s">
        <v>8</v>
      </c>
      <c r="C51" s="506"/>
      <c r="D51" s="506"/>
      <c r="E51" s="506"/>
      <c r="F51" s="506"/>
      <c r="G51" s="506"/>
      <c r="H51" s="506"/>
      <c r="I51" s="506"/>
      <c r="J51" s="507"/>
      <c r="K51" s="13">
        <v>120</v>
      </c>
      <c r="L51" s="14">
        <v>200</v>
      </c>
      <c r="M51" s="15">
        <v>2</v>
      </c>
      <c r="N51" s="15">
        <v>0</v>
      </c>
      <c r="O51" s="16">
        <v>0</v>
      </c>
      <c r="P51" s="17">
        <v>0</v>
      </c>
      <c r="Q51" s="18">
        <f>Q52</f>
        <v>111000</v>
      </c>
      <c r="R51" s="18">
        <v>108300</v>
      </c>
      <c r="S51" s="232">
        <v>112100</v>
      </c>
      <c r="T51" s="29"/>
    </row>
    <row r="52" spans="1:20" ht="15" customHeight="1">
      <c r="A52" s="12"/>
      <c r="B52" s="30"/>
      <c r="C52" s="33"/>
      <c r="D52" s="508" t="s">
        <v>9</v>
      </c>
      <c r="E52" s="508"/>
      <c r="F52" s="508"/>
      <c r="G52" s="508"/>
      <c r="H52" s="508"/>
      <c r="I52" s="508"/>
      <c r="J52" s="509"/>
      <c r="K52" s="13">
        <v>120</v>
      </c>
      <c r="L52" s="14">
        <v>203</v>
      </c>
      <c r="M52" s="15">
        <v>2</v>
      </c>
      <c r="N52" s="15">
        <v>3</v>
      </c>
      <c r="O52" s="16">
        <v>0</v>
      </c>
      <c r="P52" s="17">
        <v>0</v>
      </c>
      <c r="Q52" s="18">
        <f>Q53</f>
        <v>111000</v>
      </c>
      <c r="R52" s="18">
        <v>108300</v>
      </c>
      <c r="S52" s="232">
        <v>112100</v>
      </c>
      <c r="T52" s="29"/>
    </row>
    <row r="53" spans="1:20" ht="38.450000000000003" customHeight="1">
      <c r="A53" s="12"/>
      <c r="B53" s="112"/>
      <c r="C53" s="126"/>
      <c r="D53" s="114"/>
      <c r="E53" s="502" t="s">
        <v>221</v>
      </c>
      <c r="F53" s="502"/>
      <c r="G53" s="502"/>
      <c r="H53" s="502"/>
      <c r="I53" s="502"/>
      <c r="J53" s="503"/>
      <c r="K53" s="19">
        <v>120</v>
      </c>
      <c r="L53" s="14">
        <v>203</v>
      </c>
      <c r="M53" s="20">
        <v>2</v>
      </c>
      <c r="N53" s="20">
        <v>3</v>
      </c>
      <c r="O53" s="21">
        <v>5100000000</v>
      </c>
      <c r="P53" s="22">
        <v>0</v>
      </c>
      <c r="Q53" s="23">
        <f>Q54</f>
        <v>111000</v>
      </c>
      <c r="R53" s="23">
        <v>108300</v>
      </c>
      <c r="S53" s="231">
        <v>112100</v>
      </c>
      <c r="T53" s="29"/>
    </row>
    <row r="54" spans="1:20" ht="24" customHeight="1">
      <c r="A54" s="12"/>
      <c r="B54" s="112"/>
      <c r="C54" s="126"/>
      <c r="D54" s="113"/>
      <c r="E54" s="128"/>
      <c r="F54" s="502" t="s">
        <v>30</v>
      </c>
      <c r="G54" s="502"/>
      <c r="H54" s="502"/>
      <c r="I54" s="502"/>
      <c r="J54" s="503"/>
      <c r="K54" s="19">
        <v>120</v>
      </c>
      <c r="L54" s="14">
        <v>203</v>
      </c>
      <c r="M54" s="20">
        <v>2</v>
      </c>
      <c r="N54" s="20">
        <v>3</v>
      </c>
      <c r="O54" s="21">
        <v>5120000000</v>
      </c>
      <c r="P54" s="22">
        <v>0</v>
      </c>
      <c r="Q54" s="23">
        <f>Q55</f>
        <v>111000</v>
      </c>
      <c r="R54" s="23">
        <v>108300</v>
      </c>
      <c r="S54" s="231">
        <v>112100</v>
      </c>
      <c r="T54" s="29"/>
    </row>
    <row r="55" spans="1:20" ht="25.9" customHeight="1">
      <c r="A55" s="12"/>
      <c r="B55" s="112"/>
      <c r="C55" s="126"/>
      <c r="D55" s="113"/>
      <c r="E55" s="127"/>
      <c r="F55" s="128"/>
      <c r="G55" s="502" t="s">
        <v>227</v>
      </c>
      <c r="H55" s="502"/>
      <c r="I55" s="502"/>
      <c r="J55" s="503"/>
      <c r="K55" s="19">
        <v>120</v>
      </c>
      <c r="L55" s="14">
        <v>203</v>
      </c>
      <c r="M55" s="20">
        <v>2</v>
      </c>
      <c r="N55" s="20">
        <v>3</v>
      </c>
      <c r="O55" s="21">
        <v>5120051180</v>
      </c>
      <c r="P55" s="22">
        <v>0</v>
      </c>
      <c r="Q55" s="23">
        <f>Q56</f>
        <v>111000</v>
      </c>
      <c r="R55" s="23">
        <v>108300</v>
      </c>
      <c r="S55" s="231">
        <v>112100</v>
      </c>
      <c r="T55" s="29"/>
    </row>
    <row r="56" spans="1:20" ht="24.75" customHeight="1">
      <c r="A56" s="12"/>
      <c r="B56" s="112"/>
      <c r="C56" s="126"/>
      <c r="D56" s="113"/>
      <c r="E56" s="127"/>
      <c r="F56" s="128"/>
      <c r="G56" s="127"/>
      <c r="H56" s="127"/>
      <c r="I56" s="127"/>
      <c r="J56" s="128" t="s">
        <v>25</v>
      </c>
      <c r="K56" s="19">
        <v>120</v>
      </c>
      <c r="L56" s="14"/>
      <c r="M56" s="20">
        <v>2</v>
      </c>
      <c r="N56" s="20">
        <v>3</v>
      </c>
      <c r="O56" s="21">
        <v>5120051180</v>
      </c>
      <c r="P56" s="22">
        <v>120</v>
      </c>
      <c r="Q56" s="23">
        <f>Q57+Q58</f>
        <v>111000</v>
      </c>
      <c r="R56" s="23">
        <f>R57+R58</f>
        <v>106764</v>
      </c>
      <c r="S56" s="231">
        <f>S57+S58</f>
        <v>110670</v>
      </c>
      <c r="T56" s="29"/>
    </row>
    <row r="57" spans="1:20" ht="23.25" customHeight="1">
      <c r="A57" s="12"/>
      <c r="B57" s="112"/>
      <c r="C57" s="126"/>
      <c r="D57" s="113"/>
      <c r="E57" s="127"/>
      <c r="F57" s="128"/>
      <c r="G57" s="127"/>
      <c r="H57" s="127"/>
      <c r="I57" s="127"/>
      <c r="J57" s="128" t="s">
        <v>5</v>
      </c>
      <c r="K57" s="19">
        <v>120</v>
      </c>
      <c r="L57" s="14"/>
      <c r="M57" s="20">
        <v>2</v>
      </c>
      <c r="N57" s="20">
        <v>3</v>
      </c>
      <c r="O57" s="21">
        <v>5120051180</v>
      </c>
      <c r="P57" s="22">
        <v>121</v>
      </c>
      <c r="Q57" s="23">
        <v>85253.45</v>
      </c>
      <c r="R57" s="23">
        <v>82000</v>
      </c>
      <c r="S57" s="231">
        <v>85000</v>
      </c>
      <c r="T57" s="29"/>
    </row>
    <row r="58" spans="1:20" ht="35.25" customHeight="1">
      <c r="A58" s="12"/>
      <c r="B58" s="112"/>
      <c r="C58" s="126"/>
      <c r="D58" s="113"/>
      <c r="E58" s="127"/>
      <c r="F58" s="128"/>
      <c r="G58" s="127"/>
      <c r="H58" s="127"/>
      <c r="I58" s="127"/>
      <c r="J58" s="128" t="s">
        <v>6</v>
      </c>
      <c r="K58" s="19">
        <v>120</v>
      </c>
      <c r="L58" s="14"/>
      <c r="M58" s="20">
        <v>2</v>
      </c>
      <c r="N58" s="20">
        <v>3</v>
      </c>
      <c r="O58" s="21">
        <v>5120051180</v>
      </c>
      <c r="P58" s="22">
        <v>129</v>
      </c>
      <c r="Q58" s="23">
        <v>25746.55</v>
      </c>
      <c r="R58" s="23">
        <v>24764</v>
      </c>
      <c r="S58" s="231">
        <v>25670</v>
      </c>
      <c r="T58" s="29"/>
    </row>
    <row r="59" spans="1:20" ht="24" customHeight="1">
      <c r="A59" s="12"/>
      <c r="B59" s="112"/>
      <c r="C59" s="126"/>
      <c r="D59" s="113"/>
      <c r="E59" s="127"/>
      <c r="F59" s="128"/>
      <c r="G59" s="127"/>
      <c r="H59" s="127"/>
      <c r="I59" s="127"/>
      <c r="J59" s="128" t="s">
        <v>31</v>
      </c>
      <c r="K59" s="19">
        <v>120</v>
      </c>
      <c r="L59" s="14">
        <v>203</v>
      </c>
      <c r="M59" s="20">
        <v>2</v>
      </c>
      <c r="N59" s="20">
        <v>3</v>
      </c>
      <c r="O59" s="21">
        <v>5120051180</v>
      </c>
      <c r="P59" s="22">
        <v>240</v>
      </c>
      <c r="Q59" s="23">
        <f>Q60</f>
        <v>0</v>
      </c>
      <c r="R59" s="23">
        <v>1536</v>
      </c>
      <c r="S59" s="231">
        <v>1430</v>
      </c>
      <c r="T59" s="29"/>
    </row>
    <row r="60" spans="1:20" ht="20.45" customHeight="1">
      <c r="A60" s="12"/>
      <c r="B60" s="112"/>
      <c r="C60" s="126"/>
      <c r="D60" s="113"/>
      <c r="E60" s="127"/>
      <c r="F60" s="128"/>
      <c r="G60" s="502" t="s">
        <v>218</v>
      </c>
      <c r="H60" s="502"/>
      <c r="I60" s="502"/>
      <c r="J60" s="503"/>
      <c r="K60" s="19">
        <v>120</v>
      </c>
      <c r="L60" s="14">
        <v>203</v>
      </c>
      <c r="M60" s="20">
        <v>2</v>
      </c>
      <c r="N60" s="20">
        <v>3</v>
      </c>
      <c r="O60" s="21">
        <v>5120051180</v>
      </c>
      <c r="P60" s="22">
        <v>244</v>
      </c>
      <c r="Q60" s="23">
        <v>0</v>
      </c>
      <c r="R60" s="23">
        <v>1536</v>
      </c>
      <c r="S60" s="231">
        <v>1430</v>
      </c>
      <c r="T60" s="29"/>
    </row>
    <row r="61" spans="1:20" ht="24" customHeight="1">
      <c r="A61" s="12"/>
      <c r="B61" s="506" t="s">
        <v>10</v>
      </c>
      <c r="C61" s="506"/>
      <c r="D61" s="506"/>
      <c r="E61" s="506"/>
      <c r="F61" s="506"/>
      <c r="G61" s="506"/>
      <c r="H61" s="506"/>
      <c r="I61" s="506"/>
      <c r="J61" s="507"/>
      <c r="K61" s="13">
        <v>120</v>
      </c>
      <c r="L61" s="14">
        <v>300</v>
      </c>
      <c r="M61" s="15">
        <v>3</v>
      </c>
      <c r="N61" s="15">
        <v>0</v>
      </c>
      <c r="O61" s="16">
        <v>0</v>
      </c>
      <c r="P61" s="17">
        <v>0</v>
      </c>
      <c r="Q61" s="18">
        <f>Q62+Q68</f>
        <v>139889.54</v>
      </c>
      <c r="R61" s="18">
        <f>R62+R68</f>
        <v>15000</v>
      </c>
      <c r="S61" s="232">
        <f>S62+S68</f>
        <v>15000</v>
      </c>
      <c r="T61" s="29"/>
    </row>
    <row r="62" spans="1:20" ht="27" customHeight="1">
      <c r="A62" s="12"/>
      <c r="B62" s="38"/>
      <c r="C62" s="90"/>
      <c r="D62" s="512" t="s">
        <v>217</v>
      </c>
      <c r="E62" s="512"/>
      <c r="F62" s="512"/>
      <c r="G62" s="512"/>
      <c r="H62" s="512"/>
      <c r="I62" s="512"/>
      <c r="J62" s="513"/>
      <c r="K62" s="13">
        <v>120</v>
      </c>
      <c r="L62" s="14">
        <v>310</v>
      </c>
      <c r="M62" s="15">
        <v>3</v>
      </c>
      <c r="N62" s="15">
        <v>10</v>
      </c>
      <c r="O62" s="16">
        <v>0</v>
      </c>
      <c r="P62" s="17">
        <v>0</v>
      </c>
      <c r="Q62" s="18">
        <f>Q63</f>
        <v>130000</v>
      </c>
      <c r="R62" s="18">
        <f t="shared" ref="R62:S66" si="3">R63</f>
        <v>10000</v>
      </c>
      <c r="S62" s="232">
        <f t="shared" si="3"/>
        <v>10000</v>
      </c>
      <c r="T62" s="29"/>
    </row>
    <row r="63" spans="1:20" ht="33.6" customHeight="1">
      <c r="A63" s="12"/>
      <c r="B63" s="38"/>
      <c r="C63" s="91"/>
      <c r="D63" s="134"/>
      <c r="E63" s="517" t="s">
        <v>170</v>
      </c>
      <c r="F63" s="517"/>
      <c r="G63" s="517"/>
      <c r="H63" s="517"/>
      <c r="I63" s="517"/>
      <c r="J63" s="518"/>
      <c r="K63" s="19">
        <v>120</v>
      </c>
      <c r="L63" s="14">
        <v>310</v>
      </c>
      <c r="M63" s="20">
        <v>3</v>
      </c>
      <c r="N63" s="20">
        <v>10</v>
      </c>
      <c r="O63" s="21">
        <v>5100000000</v>
      </c>
      <c r="P63" s="22">
        <v>0</v>
      </c>
      <c r="Q63" s="23">
        <f>Q64</f>
        <v>130000</v>
      </c>
      <c r="R63" s="23">
        <f t="shared" si="3"/>
        <v>10000</v>
      </c>
      <c r="S63" s="231">
        <f t="shared" si="3"/>
        <v>10000</v>
      </c>
      <c r="T63" s="29"/>
    </row>
    <row r="64" spans="1:20" ht="22.9" customHeight="1">
      <c r="A64" s="12"/>
      <c r="B64" s="38"/>
      <c r="C64" s="91"/>
      <c r="D64" s="133"/>
      <c r="E64" s="136"/>
      <c r="F64" s="503" t="s">
        <v>162</v>
      </c>
      <c r="G64" s="504"/>
      <c r="H64" s="504"/>
      <c r="I64" s="504"/>
      <c r="J64" s="505"/>
      <c r="K64" s="19">
        <v>120</v>
      </c>
      <c r="L64" s="14">
        <v>310</v>
      </c>
      <c r="M64" s="20">
        <v>3</v>
      </c>
      <c r="N64" s="20">
        <v>10</v>
      </c>
      <c r="O64" s="21">
        <v>5130000000</v>
      </c>
      <c r="P64" s="22">
        <v>0</v>
      </c>
      <c r="Q64" s="23">
        <f>Q65</f>
        <v>130000</v>
      </c>
      <c r="R64" s="23">
        <f t="shared" si="3"/>
        <v>10000</v>
      </c>
      <c r="S64" s="231">
        <f t="shared" si="3"/>
        <v>10000</v>
      </c>
      <c r="T64" s="29"/>
    </row>
    <row r="65" spans="1:20" ht="37.9" customHeight="1">
      <c r="A65" s="12"/>
      <c r="B65" s="38"/>
      <c r="C65" s="91"/>
      <c r="D65" s="133"/>
      <c r="E65" s="136"/>
      <c r="F65" s="136"/>
      <c r="G65" s="135"/>
      <c r="H65" s="135"/>
      <c r="I65" s="135"/>
      <c r="J65" s="128" t="s">
        <v>233</v>
      </c>
      <c r="K65" s="19">
        <v>120</v>
      </c>
      <c r="L65" s="14">
        <v>310</v>
      </c>
      <c r="M65" s="20">
        <v>3</v>
      </c>
      <c r="N65" s="20">
        <v>10</v>
      </c>
      <c r="O65" s="21">
        <v>5130095020</v>
      </c>
      <c r="P65" s="22">
        <v>0</v>
      </c>
      <c r="Q65" s="23">
        <f>Q66</f>
        <v>130000</v>
      </c>
      <c r="R65" s="23">
        <f>R66</f>
        <v>10000</v>
      </c>
      <c r="S65" s="231">
        <f>S66</f>
        <v>10000</v>
      </c>
      <c r="T65" s="29"/>
    </row>
    <row r="66" spans="1:20" ht="24.75" customHeight="1">
      <c r="A66" s="12"/>
      <c r="B66" s="137"/>
      <c r="C66" s="138"/>
      <c r="D66" s="133"/>
      <c r="E66" s="136"/>
      <c r="F66" s="136"/>
      <c r="G66" s="135"/>
      <c r="H66" s="135"/>
      <c r="I66" s="135"/>
      <c r="J66" s="128" t="s">
        <v>31</v>
      </c>
      <c r="K66" s="19">
        <v>120</v>
      </c>
      <c r="L66" s="14">
        <v>310</v>
      </c>
      <c r="M66" s="20">
        <v>3</v>
      </c>
      <c r="N66" s="20">
        <v>10</v>
      </c>
      <c r="O66" s="21">
        <v>5130095020</v>
      </c>
      <c r="P66" s="22">
        <v>240</v>
      </c>
      <c r="Q66" s="23">
        <f>Q67</f>
        <v>130000</v>
      </c>
      <c r="R66" s="23">
        <f t="shared" si="3"/>
        <v>10000</v>
      </c>
      <c r="S66" s="231">
        <f t="shared" si="3"/>
        <v>10000</v>
      </c>
      <c r="T66" s="29"/>
    </row>
    <row r="67" spans="1:20" ht="13.15" customHeight="1">
      <c r="A67" s="12"/>
      <c r="B67" s="137"/>
      <c r="C67" s="138"/>
      <c r="D67" s="133"/>
      <c r="E67" s="135"/>
      <c r="F67" s="136"/>
      <c r="G67" s="517" t="s">
        <v>218</v>
      </c>
      <c r="H67" s="517"/>
      <c r="I67" s="517"/>
      <c r="J67" s="518"/>
      <c r="K67" s="19">
        <v>120</v>
      </c>
      <c r="L67" s="14">
        <v>310</v>
      </c>
      <c r="M67" s="20">
        <v>3</v>
      </c>
      <c r="N67" s="20">
        <v>10</v>
      </c>
      <c r="O67" s="21">
        <v>5130095020</v>
      </c>
      <c r="P67" s="22">
        <v>244</v>
      </c>
      <c r="Q67" s="23">
        <v>130000</v>
      </c>
      <c r="R67" s="23">
        <v>10000</v>
      </c>
      <c r="S67" s="231">
        <v>10000</v>
      </c>
      <c r="T67" s="29"/>
    </row>
    <row r="68" spans="1:20" ht="24.75" customHeight="1">
      <c r="A68" s="12"/>
      <c r="B68" s="137"/>
      <c r="C68" s="139"/>
      <c r="D68" s="131"/>
      <c r="E68" s="132"/>
      <c r="F68" s="135"/>
      <c r="G68" s="132"/>
      <c r="H68" s="132"/>
      <c r="I68" s="132"/>
      <c r="J68" s="124" t="s">
        <v>11</v>
      </c>
      <c r="K68" s="13">
        <v>120</v>
      </c>
      <c r="L68" s="25"/>
      <c r="M68" s="15">
        <v>3</v>
      </c>
      <c r="N68" s="15">
        <v>14</v>
      </c>
      <c r="O68" s="16">
        <v>0</v>
      </c>
      <c r="P68" s="17">
        <v>0</v>
      </c>
      <c r="Q68" s="18">
        <f>Q69</f>
        <v>9889.5400000000009</v>
      </c>
      <c r="R68" s="18">
        <f t="shared" ref="R68:S71" si="4">R69</f>
        <v>5000</v>
      </c>
      <c r="S68" s="232">
        <f t="shared" si="4"/>
        <v>5000</v>
      </c>
      <c r="T68" s="29"/>
    </row>
    <row r="69" spans="1:20" ht="25.9" customHeight="1">
      <c r="A69" s="12"/>
      <c r="B69" s="137"/>
      <c r="C69" s="139"/>
      <c r="D69" s="131"/>
      <c r="E69" s="132"/>
      <c r="F69" s="135"/>
      <c r="G69" s="132"/>
      <c r="H69" s="132"/>
      <c r="I69" s="132"/>
      <c r="J69" s="130" t="s">
        <v>172</v>
      </c>
      <c r="K69" s="19">
        <v>120</v>
      </c>
      <c r="L69" s="14"/>
      <c r="M69" s="20">
        <v>3</v>
      </c>
      <c r="N69" s="20">
        <v>14</v>
      </c>
      <c r="O69" s="21">
        <v>7700000000</v>
      </c>
      <c r="P69" s="22">
        <v>0</v>
      </c>
      <c r="Q69" s="23">
        <f>Q70</f>
        <v>9889.5400000000009</v>
      </c>
      <c r="R69" s="23">
        <f t="shared" si="4"/>
        <v>5000</v>
      </c>
      <c r="S69" s="231">
        <f t="shared" si="4"/>
        <v>5000</v>
      </c>
      <c r="T69" s="29"/>
    </row>
    <row r="70" spans="1:20" ht="16.5" customHeight="1">
      <c r="A70" s="12"/>
      <c r="B70" s="137"/>
      <c r="C70" s="139"/>
      <c r="D70" s="131"/>
      <c r="E70" s="132"/>
      <c r="F70" s="135"/>
      <c r="G70" s="132"/>
      <c r="H70" s="132"/>
      <c r="I70" s="132"/>
      <c r="J70" s="130" t="s">
        <v>39</v>
      </c>
      <c r="K70" s="19">
        <v>120</v>
      </c>
      <c r="L70" s="14"/>
      <c r="M70" s="20">
        <v>3</v>
      </c>
      <c r="N70" s="20">
        <v>14</v>
      </c>
      <c r="O70" s="21">
        <v>7700020040</v>
      </c>
      <c r="P70" s="22">
        <v>0</v>
      </c>
      <c r="Q70" s="23">
        <f>Q71</f>
        <v>9889.5400000000009</v>
      </c>
      <c r="R70" s="23">
        <f t="shared" si="4"/>
        <v>5000</v>
      </c>
      <c r="S70" s="231">
        <f t="shared" si="4"/>
        <v>5000</v>
      </c>
      <c r="T70" s="29"/>
    </row>
    <row r="71" spans="1:20" ht="21" customHeight="1">
      <c r="A71" s="12"/>
      <c r="B71" s="137"/>
      <c r="C71" s="139"/>
      <c r="D71" s="131"/>
      <c r="E71" s="132"/>
      <c r="F71" s="135"/>
      <c r="G71" s="132"/>
      <c r="H71" s="132"/>
      <c r="I71" s="132"/>
      <c r="J71" s="130" t="s">
        <v>31</v>
      </c>
      <c r="K71" s="19">
        <v>120</v>
      </c>
      <c r="L71" s="14"/>
      <c r="M71" s="20">
        <v>3</v>
      </c>
      <c r="N71" s="20">
        <v>14</v>
      </c>
      <c r="O71" s="21">
        <v>7700020040</v>
      </c>
      <c r="P71" s="22">
        <v>240</v>
      </c>
      <c r="Q71" s="23">
        <f>Q72</f>
        <v>9889.5400000000009</v>
      </c>
      <c r="R71" s="23">
        <f t="shared" si="4"/>
        <v>5000</v>
      </c>
      <c r="S71" s="231">
        <f t="shared" si="4"/>
        <v>5000</v>
      </c>
      <c r="T71" s="29"/>
    </row>
    <row r="72" spans="1:20" ht="15" customHeight="1">
      <c r="A72" s="12"/>
      <c r="B72" s="137"/>
      <c r="C72" s="139"/>
      <c r="D72" s="131"/>
      <c r="E72" s="132"/>
      <c r="F72" s="135"/>
      <c r="G72" s="132"/>
      <c r="H72" s="132"/>
      <c r="I72" s="132"/>
      <c r="J72" s="130" t="s">
        <v>218</v>
      </c>
      <c r="K72" s="19">
        <v>120</v>
      </c>
      <c r="L72" s="14"/>
      <c r="M72" s="20">
        <v>3</v>
      </c>
      <c r="N72" s="20">
        <v>14</v>
      </c>
      <c r="O72" s="21">
        <v>7700020040</v>
      </c>
      <c r="P72" s="22">
        <v>244</v>
      </c>
      <c r="Q72" s="23">
        <v>9889.5400000000009</v>
      </c>
      <c r="R72" s="23">
        <v>5000</v>
      </c>
      <c r="S72" s="231">
        <v>5000</v>
      </c>
      <c r="T72" s="29"/>
    </row>
    <row r="73" spans="1:20" ht="12.75" customHeight="1">
      <c r="A73" s="12"/>
      <c r="B73" s="506" t="s">
        <v>12</v>
      </c>
      <c r="C73" s="506"/>
      <c r="D73" s="506"/>
      <c r="E73" s="506"/>
      <c r="F73" s="506"/>
      <c r="G73" s="506"/>
      <c r="H73" s="506"/>
      <c r="I73" s="506"/>
      <c r="J73" s="507"/>
      <c r="K73" s="13">
        <v>120</v>
      </c>
      <c r="L73" s="14">
        <v>400</v>
      </c>
      <c r="M73" s="15">
        <v>4</v>
      </c>
      <c r="N73" s="15">
        <v>0</v>
      </c>
      <c r="O73" s="16">
        <v>0</v>
      </c>
      <c r="P73" s="17">
        <v>0</v>
      </c>
      <c r="Q73" s="18">
        <f>Q74</f>
        <v>751590.28</v>
      </c>
      <c r="R73" s="18">
        <f t="shared" ref="R73:S77" si="5">R74</f>
        <v>456000</v>
      </c>
      <c r="S73" s="232">
        <v>828000</v>
      </c>
      <c r="T73" s="29"/>
    </row>
    <row r="74" spans="1:20" ht="16.149999999999999" customHeight="1">
      <c r="A74" s="12"/>
      <c r="B74" s="112"/>
      <c r="C74" s="496" t="s">
        <v>13</v>
      </c>
      <c r="D74" s="497"/>
      <c r="E74" s="497"/>
      <c r="F74" s="497"/>
      <c r="G74" s="497"/>
      <c r="H74" s="497"/>
      <c r="I74" s="497"/>
      <c r="J74" s="498"/>
      <c r="K74" s="13">
        <v>120</v>
      </c>
      <c r="L74" s="14"/>
      <c r="M74" s="15">
        <v>4</v>
      </c>
      <c r="N74" s="15">
        <v>9</v>
      </c>
      <c r="O74" s="16">
        <v>0</v>
      </c>
      <c r="P74" s="17">
        <v>0</v>
      </c>
      <c r="Q74" s="18">
        <f>Q75</f>
        <v>751590.28</v>
      </c>
      <c r="R74" s="18">
        <f t="shared" si="5"/>
        <v>456000</v>
      </c>
      <c r="S74" s="232">
        <f t="shared" si="5"/>
        <v>465000</v>
      </c>
      <c r="T74" s="29"/>
    </row>
    <row r="75" spans="1:20" ht="33.6" customHeight="1">
      <c r="A75" s="12"/>
      <c r="B75" s="112"/>
      <c r="C75" s="123"/>
      <c r="D75" s="503" t="s">
        <v>170</v>
      </c>
      <c r="E75" s="504"/>
      <c r="F75" s="504"/>
      <c r="G75" s="504"/>
      <c r="H75" s="504"/>
      <c r="I75" s="504"/>
      <c r="J75" s="505"/>
      <c r="K75" s="13">
        <v>120</v>
      </c>
      <c r="L75" s="14">
        <v>409</v>
      </c>
      <c r="M75" s="15">
        <v>4</v>
      </c>
      <c r="N75" s="15">
        <v>9</v>
      </c>
      <c r="O75" s="16">
        <v>5100000000</v>
      </c>
      <c r="P75" s="17">
        <v>0</v>
      </c>
      <c r="Q75" s="23">
        <f>Q76</f>
        <v>751590.28</v>
      </c>
      <c r="R75" s="23">
        <f t="shared" si="5"/>
        <v>456000</v>
      </c>
      <c r="S75" s="231">
        <f t="shared" si="5"/>
        <v>465000</v>
      </c>
      <c r="T75" s="29"/>
    </row>
    <row r="76" spans="1:20" ht="23.45" customHeight="1">
      <c r="A76" s="12"/>
      <c r="B76" s="112"/>
      <c r="C76" s="126"/>
      <c r="D76" s="114"/>
      <c r="E76" s="502" t="s">
        <v>164</v>
      </c>
      <c r="F76" s="502"/>
      <c r="G76" s="502"/>
      <c r="H76" s="502"/>
      <c r="I76" s="502"/>
      <c r="J76" s="503"/>
      <c r="K76" s="19">
        <v>120</v>
      </c>
      <c r="L76" s="14">
        <v>409</v>
      </c>
      <c r="M76" s="20">
        <v>4</v>
      </c>
      <c r="N76" s="20">
        <v>9</v>
      </c>
      <c r="O76" s="21">
        <v>5140000000</v>
      </c>
      <c r="P76" s="22">
        <v>0</v>
      </c>
      <c r="Q76" s="23">
        <f>Q77</f>
        <v>751590.28</v>
      </c>
      <c r="R76" s="23">
        <f t="shared" si="5"/>
        <v>456000</v>
      </c>
      <c r="S76" s="231">
        <f t="shared" si="5"/>
        <v>465000</v>
      </c>
      <c r="T76" s="29"/>
    </row>
    <row r="77" spans="1:20" ht="22.9" customHeight="1">
      <c r="A77" s="12"/>
      <c r="B77" s="112"/>
      <c r="C77" s="126"/>
      <c r="D77" s="113"/>
      <c r="E77" s="128"/>
      <c r="F77" s="502" t="s">
        <v>32</v>
      </c>
      <c r="G77" s="502"/>
      <c r="H77" s="502"/>
      <c r="I77" s="502"/>
      <c r="J77" s="503"/>
      <c r="K77" s="19">
        <v>120</v>
      </c>
      <c r="L77" s="14">
        <v>409</v>
      </c>
      <c r="M77" s="20">
        <v>4</v>
      </c>
      <c r="N77" s="20">
        <v>9</v>
      </c>
      <c r="O77" s="21">
        <v>5140095280</v>
      </c>
      <c r="P77" s="22">
        <v>0</v>
      </c>
      <c r="Q77" s="23">
        <f>Q78</f>
        <v>751590.28</v>
      </c>
      <c r="R77" s="23">
        <f t="shared" si="5"/>
        <v>456000</v>
      </c>
      <c r="S77" s="231">
        <f t="shared" si="5"/>
        <v>465000</v>
      </c>
      <c r="T77" s="29"/>
    </row>
    <row r="78" spans="1:20" ht="24.6" customHeight="1">
      <c r="A78" s="12"/>
      <c r="B78" s="112"/>
      <c r="C78" s="126"/>
      <c r="D78" s="113"/>
      <c r="E78" s="128"/>
      <c r="F78" s="128"/>
      <c r="G78" s="127"/>
      <c r="H78" s="127"/>
      <c r="I78" s="127"/>
      <c r="J78" s="128" t="s">
        <v>31</v>
      </c>
      <c r="K78" s="19">
        <v>120</v>
      </c>
      <c r="L78" s="14">
        <v>409</v>
      </c>
      <c r="M78" s="20">
        <v>4</v>
      </c>
      <c r="N78" s="20">
        <v>9</v>
      </c>
      <c r="O78" s="21">
        <v>5140095280</v>
      </c>
      <c r="P78" s="22">
        <v>240</v>
      </c>
      <c r="Q78" s="23">
        <f>Q79+Q80</f>
        <v>751590.28</v>
      </c>
      <c r="R78" s="23">
        <f>R79+R80</f>
        <v>456000</v>
      </c>
      <c r="S78" s="231">
        <f>S79+S80</f>
        <v>465000</v>
      </c>
      <c r="T78" s="29"/>
    </row>
    <row r="79" spans="1:20" ht="15" customHeight="1">
      <c r="A79" s="12"/>
      <c r="B79" s="112"/>
      <c r="C79" s="126"/>
      <c r="D79" s="113"/>
      <c r="E79" s="128"/>
      <c r="F79" s="128"/>
      <c r="G79" s="127"/>
      <c r="H79" s="127"/>
      <c r="I79" s="127"/>
      <c r="J79" s="128" t="s">
        <v>218</v>
      </c>
      <c r="K79" s="19">
        <v>120</v>
      </c>
      <c r="L79" s="14">
        <v>409</v>
      </c>
      <c r="M79" s="20">
        <v>4</v>
      </c>
      <c r="N79" s="20">
        <v>9</v>
      </c>
      <c r="O79" s="21">
        <v>5140095280</v>
      </c>
      <c r="P79" s="22">
        <v>244</v>
      </c>
      <c r="Q79" s="23">
        <v>651590.28</v>
      </c>
      <c r="R79" s="23">
        <v>356000</v>
      </c>
      <c r="S79" s="231">
        <v>365000</v>
      </c>
      <c r="T79" s="29"/>
    </row>
    <row r="80" spans="1:20" ht="16.899999999999999" customHeight="1">
      <c r="A80" s="12"/>
      <c r="B80" s="112"/>
      <c r="C80" s="126"/>
      <c r="D80" s="113"/>
      <c r="E80" s="127"/>
      <c r="F80" s="128"/>
      <c r="G80" s="502" t="s">
        <v>209</v>
      </c>
      <c r="H80" s="502"/>
      <c r="I80" s="502"/>
      <c r="J80" s="503"/>
      <c r="K80" s="19">
        <v>120</v>
      </c>
      <c r="L80" s="14">
        <v>409</v>
      </c>
      <c r="M80" s="20">
        <v>4</v>
      </c>
      <c r="N80" s="20">
        <v>9</v>
      </c>
      <c r="O80" s="21">
        <v>5140095280</v>
      </c>
      <c r="P80" s="22">
        <v>247</v>
      </c>
      <c r="Q80" s="23">
        <v>100000</v>
      </c>
      <c r="R80" s="23">
        <v>100000</v>
      </c>
      <c r="S80" s="231">
        <v>100000</v>
      </c>
      <c r="T80" s="29"/>
    </row>
    <row r="81" spans="1:20" ht="13.9" customHeight="1">
      <c r="A81" s="12"/>
      <c r="B81" s="112"/>
      <c r="C81" s="237"/>
      <c r="D81" s="125"/>
      <c r="E81" s="129"/>
      <c r="F81" s="130"/>
      <c r="G81" s="129"/>
      <c r="H81" s="129"/>
      <c r="I81" s="129"/>
      <c r="J81" s="124" t="s">
        <v>219</v>
      </c>
      <c r="K81" s="13">
        <v>120</v>
      </c>
      <c r="L81" s="25"/>
      <c r="M81" s="15">
        <v>4</v>
      </c>
      <c r="N81" s="15">
        <v>12</v>
      </c>
      <c r="O81" s="16">
        <v>0</v>
      </c>
      <c r="P81" s="17">
        <v>0</v>
      </c>
      <c r="Q81" s="18">
        <v>0</v>
      </c>
      <c r="R81" s="18">
        <v>0</v>
      </c>
      <c r="S81" s="232">
        <v>363000</v>
      </c>
      <c r="T81" s="29"/>
    </row>
    <row r="82" spans="1:20" ht="46.9" customHeight="1">
      <c r="A82" s="12"/>
      <c r="B82" s="112"/>
      <c r="C82" s="237"/>
      <c r="D82" s="125"/>
      <c r="E82" s="129"/>
      <c r="F82" s="130"/>
      <c r="G82" s="129"/>
      <c r="H82" s="129"/>
      <c r="I82" s="129"/>
      <c r="J82" s="130" t="s">
        <v>170</v>
      </c>
      <c r="K82" s="19">
        <v>120</v>
      </c>
      <c r="L82" s="14"/>
      <c r="M82" s="20">
        <v>4</v>
      </c>
      <c r="N82" s="20">
        <v>12</v>
      </c>
      <c r="O82" s="21">
        <v>5100000000</v>
      </c>
      <c r="P82" s="22">
        <v>0</v>
      </c>
      <c r="Q82" s="23">
        <v>0</v>
      </c>
      <c r="R82" s="23">
        <v>0</v>
      </c>
      <c r="S82" s="231">
        <v>363000</v>
      </c>
      <c r="T82" s="29"/>
    </row>
    <row r="83" spans="1:20" ht="24.75" customHeight="1">
      <c r="A83" s="12"/>
      <c r="B83" s="112"/>
      <c r="C83" s="237"/>
      <c r="D83" s="125"/>
      <c r="E83" s="129"/>
      <c r="F83" s="130"/>
      <c r="G83" s="129"/>
      <c r="H83" s="129"/>
      <c r="I83" s="129"/>
      <c r="J83" s="130" t="s">
        <v>210</v>
      </c>
      <c r="K83" s="19">
        <v>120</v>
      </c>
      <c r="L83" s="14"/>
      <c r="M83" s="20">
        <v>4</v>
      </c>
      <c r="N83" s="20">
        <v>12</v>
      </c>
      <c r="O83" s="21">
        <v>5180000000</v>
      </c>
      <c r="P83" s="22">
        <v>0</v>
      </c>
      <c r="Q83" s="23">
        <v>0</v>
      </c>
      <c r="R83" s="23">
        <v>0</v>
      </c>
      <c r="S83" s="231">
        <v>363000</v>
      </c>
      <c r="T83" s="29"/>
    </row>
    <row r="84" spans="1:20" ht="64.150000000000006" customHeight="1">
      <c r="A84" s="12"/>
      <c r="B84" s="112"/>
      <c r="C84" s="237"/>
      <c r="D84" s="125"/>
      <c r="E84" s="129"/>
      <c r="F84" s="130"/>
      <c r="G84" s="129"/>
      <c r="H84" s="129"/>
      <c r="I84" s="129"/>
      <c r="J84" s="130" t="s">
        <v>211</v>
      </c>
      <c r="K84" s="19">
        <v>120</v>
      </c>
      <c r="L84" s="14"/>
      <c r="M84" s="20">
        <v>4</v>
      </c>
      <c r="N84" s="20">
        <v>12</v>
      </c>
      <c r="O84" s="21" t="s">
        <v>212</v>
      </c>
      <c r="P84" s="22">
        <v>0</v>
      </c>
      <c r="Q84" s="23">
        <v>0</v>
      </c>
      <c r="R84" s="23">
        <v>0</v>
      </c>
      <c r="S84" s="231">
        <v>363000</v>
      </c>
      <c r="T84" s="29"/>
    </row>
    <row r="85" spans="1:20" ht="22.9" customHeight="1">
      <c r="A85" s="12"/>
      <c r="B85" s="112"/>
      <c r="C85" s="237"/>
      <c r="D85" s="125"/>
      <c r="E85" s="129"/>
      <c r="F85" s="130"/>
      <c r="G85" s="129"/>
      <c r="H85" s="129"/>
      <c r="I85" s="129"/>
      <c r="J85" s="130" t="s">
        <v>31</v>
      </c>
      <c r="K85" s="19">
        <v>120</v>
      </c>
      <c r="L85" s="14"/>
      <c r="M85" s="20">
        <v>4</v>
      </c>
      <c r="N85" s="20">
        <v>12</v>
      </c>
      <c r="O85" s="21" t="s">
        <v>212</v>
      </c>
      <c r="P85" s="22">
        <v>240</v>
      </c>
      <c r="Q85" s="23">
        <v>0</v>
      </c>
      <c r="R85" s="23">
        <v>0</v>
      </c>
      <c r="S85" s="231">
        <v>363000</v>
      </c>
      <c r="T85" s="29"/>
    </row>
    <row r="86" spans="1:20" ht="13.9" customHeight="1">
      <c r="A86" s="12"/>
      <c r="B86" s="112"/>
      <c r="C86" s="237"/>
      <c r="D86" s="125"/>
      <c r="E86" s="129"/>
      <c r="F86" s="130"/>
      <c r="G86" s="129"/>
      <c r="H86" s="129"/>
      <c r="I86" s="129"/>
      <c r="J86" s="130" t="s">
        <v>218</v>
      </c>
      <c r="K86" s="19">
        <v>120</v>
      </c>
      <c r="L86" s="14"/>
      <c r="M86" s="20">
        <v>4</v>
      </c>
      <c r="N86" s="20">
        <v>12</v>
      </c>
      <c r="O86" s="21" t="s">
        <v>212</v>
      </c>
      <c r="P86" s="22">
        <v>244</v>
      </c>
      <c r="Q86" s="23">
        <v>0</v>
      </c>
      <c r="R86" s="23">
        <v>0</v>
      </c>
      <c r="S86" s="231">
        <v>363000</v>
      </c>
      <c r="T86" s="29"/>
    </row>
    <row r="87" spans="1:20" ht="12" customHeight="1">
      <c r="A87" s="12"/>
      <c r="B87" s="510" t="s">
        <v>160</v>
      </c>
      <c r="C87" s="510"/>
      <c r="D87" s="510"/>
      <c r="E87" s="510"/>
      <c r="F87" s="510"/>
      <c r="G87" s="510"/>
      <c r="H87" s="510"/>
      <c r="I87" s="510"/>
      <c r="J87" s="511"/>
      <c r="K87" s="13">
        <v>120</v>
      </c>
      <c r="L87" s="14">
        <v>500</v>
      </c>
      <c r="M87" s="15">
        <v>5</v>
      </c>
      <c r="N87" s="15">
        <v>0</v>
      </c>
      <c r="O87" s="16">
        <v>0</v>
      </c>
      <c r="P87" s="17">
        <v>0</v>
      </c>
      <c r="Q87" s="18">
        <f>Q93</f>
        <v>404490.12</v>
      </c>
      <c r="R87" s="18">
        <f>R93</f>
        <v>10000</v>
      </c>
      <c r="S87" s="232">
        <f>S93</f>
        <v>10000</v>
      </c>
      <c r="T87" s="29"/>
    </row>
    <row r="88" spans="1:20" ht="14.45" customHeight="1">
      <c r="A88" s="12"/>
      <c r="B88" s="137"/>
      <c r="C88" s="140"/>
      <c r="D88" s="512" t="s">
        <v>155</v>
      </c>
      <c r="E88" s="512"/>
      <c r="F88" s="512"/>
      <c r="G88" s="512"/>
      <c r="H88" s="512"/>
      <c r="I88" s="512"/>
      <c r="J88" s="513"/>
      <c r="K88" s="13">
        <v>120</v>
      </c>
      <c r="L88" s="14">
        <v>503</v>
      </c>
      <c r="M88" s="15">
        <v>5</v>
      </c>
      <c r="N88" s="15">
        <v>3</v>
      </c>
      <c r="O88" s="16">
        <v>0</v>
      </c>
      <c r="P88" s="17">
        <v>0</v>
      </c>
      <c r="Q88" s="18">
        <f>Q93</f>
        <v>404490.12</v>
      </c>
      <c r="R88" s="18">
        <f>R93</f>
        <v>10000</v>
      </c>
      <c r="S88" s="232">
        <f>S93</f>
        <v>10000</v>
      </c>
      <c r="T88" s="29"/>
    </row>
    <row r="89" spans="1:20" ht="33" customHeight="1">
      <c r="A89" s="12"/>
      <c r="B89" s="137"/>
      <c r="C89" s="138"/>
      <c r="D89" s="134"/>
      <c r="E89" s="503" t="s">
        <v>170</v>
      </c>
      <c r="F89" s="504"/>
      <c r="G89" s="504"/>
      <c r="H89" s="504"/>
      <c r="I89" s="504"/>
      <c r="J89" s="505"/>
      <c r="K89" s="19">
        <v>120</v>
      </c>
      <c r="L89" s="14">
        <v>503</v>
      </c>
      <c r="M89" s="20">
        <v>5</v>
      </c>
      <c r="N89" s="20">
        <v>3</v>
      </c>
      <c r="O89" s="21">
        <v>5100000000</v>
      </c>
      <c r="P89" s="22">
        <v>0</v>
      </c>
      <c r="Q89" s="23">
        <f>Q93</f>
        <v>404490.12</v>
      </c>
      <c r="R89" s="23">
        <f>R93</f>
        <v>10000</v>
      </c>
      <c r="S89" s="231">
        <f>S93</f>
        <v>10000</v>
      </c>
      <c r="T89" s="29"/>
    </row>
    <row r="90" spans="1:20" ht="21" customHeight="1">
      <c r="A90" s="12"/>
      <c r="B90" s="137"/>
      <c r="C90" s="138"/>
      <c r="D90" s="133"/>
      <c r="E90" s="136"/>
      <c r="F90" s="503" t="s">
        <v>280</v>
      </c>
      <c r="G90" s="504"/>
      <c r="H90" s="504"/>
      <c r="I90" s="504"/>
      <c r="J90" s="505"/>
      <c r="K90" s="19">
        <v>120</v>
      </c>
      <c r="L90" s="14">
        <v>503</v>
      </c>
      <c r="M90" s="20">
        <v>5</v>
      </c>
      <c r="N90" s="20">
        <v>3</v>
      </c>
      <c r="O90" s="21">
        <v>5150000000</v>
      </c>
      <c r="P90" s="22">
        <v>0</v>
      </c>
      <c r="Q90" s="23">
        <f>Q93</f>
        <v>404490.12</v>
      </c>
      <c r="R90" s="23">
        <f>R93</f>
        <v>10000</v>
      </c>
      <c r="S90" s="231">
        <f>S93</f>
        <v>10000</v>
      </c>
      <c r="T90" s="29"/>
    </row>
    <row r="91" spans="1:20" ht="23.45" customHeight="1">
      <c r="A91" s="12"/>
      <c r="B91" s="137"/>
      <c r="C91" s="138"/>
      <c r="D91" s="133"/>
      <c r="E91" s="136"/>
      <c r="F91" s="136"/>
      <c r="G91" s="135"/>
      <c r="H91" s="135"/>
      <c r="I91" s="135"/>
      <c r="J91" s="128" t="s">
        <v>163</v>
      </c>
      <c r="K91" s="19">
        <v>120</v>
      </c>
      <c r="L91" s="14">
        <v>503</v>
      </c>
      <c r="M91" s="20">
        <v>5</v>
      </c>
      <c r="N91" s="20">
        <v>3</v>
      </c>
      <c r="O91" s="21">
        <v>5150095310</v>
      </c>
      <c r="P91" s="22">
        <v>0</v>
      </c>
      <c r="Q91" s="23">
        <f>Q93</f>
        <v>404490.12</v>
      </c>
      <c r="R91" s="23">
        <f>R93</f>
        <v>10000</v>
      </c>
      <c r="S91" s="231">
        <f>S93</f>
        <v>10000</v>
      </c>
      <c r="T91" s="29"/>
    </row>
    <row r="92" spans="1:20" ht="22.5" customHeight="1">
      <c r="A92" s="12"/>
      <c r="B92" s="137"/>
      <c r="C92" s="138"/>
      <c r="D92" s="133"/>
      <c r="E92" s="136"/>
      <c r="F92" s="136"/>
      <c r="G92" s="135"/>
      <c r="H92" s="135"/>
      <c r="I92" s="135"/>
      <c r="J92" s="141" t="s">
        <v>31</v>
      </c>
      <c r="K92" s="19">
        <v>120</v>
      </c>
      <c r="L92" s="14">
        <v>503</v>
      </c>
      <c r="M92" s="20">
        <v>5</v>
      </c>
      <c r="N92" s="20">
        <v>3</v>
      </c>
      <c r="O92" s="21">
        <v>5150095310</v>
      </c>
      <c r="P92" s="22">
        <v>240</v>
      </c>
      <c r="Q92" s="23">
        <f>Q93</f>
        <v>404490.12</v>
      </c>
      <c r="R92" s="23">
        <f>R93</f>
        <v>10000</v>
      </c>
      <c r="S92" s="231">
        <f>S93</f>
        <v>10000</v>
      </c>
      <c r="T92" s="29"/>
    </row>
    <row r="93" spans="1:20" ht="16.149999999999999" customHeight="1">
      <c r="A93" s="12"/>
      <c r="B93" s="137"/>
      <c r="C93" s="138"/>
      <c r="D93" s="133"/>
      <c r="E93" s="135"/>
      <c r="F93" s="136"/>
      <c r="G93" s="503" t="s">
        <v>218</v>
      </c>
      <c r="H93" s="504"/>
      <c r="I93" s="504"/>
      <c r="J93" s="505"/>
      <c r="K93" s="19">
        <v>120</v>
      </c>
      <c r="L93" s="14">
        <v>503</v>
      </c>
      <c r="M93" s="20">
        <v>5</v>
      </c>
      <c r="N93" s="20">
        <v>3</v>
      </c>
      <c r="O93" s="21">
        <v>5150095310</v>
      </c>
      <c r="P93" s="22">
        <v>244</v>
      </c>
      <c r="Q93" s="23">
        <v>404490.12</v>
      </c>
      <c r="R93" s="23">
        <v>10000</v>
      </c>
      <c r="S93" s="231">
        <v>10000</v>
      </c>
      <c r="T93" s="29"/>
    </row>
    <row r="94" spans="1:20" ht="13.15" customHeight="1">
      <c r="A94" s="12"/>
      <c r="B94" s="506" t="s">
        <v>14</v>
      </c>
      <c r="C94" s="506"/>
      <c r="D94" s="506"/>
      <c r="E94" s="506"/>
      <c r="F94" s="506"/>
      <c r="G94" s="506"/>
      <c r="H94" s="506"/>
      <c r="I94" s="506"/>
      <c r="J94" s="507"/>
      <c r="K94" s="13">
        <v>120</v>
      </c>
      <c r="L94" s="14">
        <v>800</v>
      </c>
      <c r="M94" s="15">
        <v>8</v>
      </c>
      <c r="N94" s="15">
        <v>0</v>
      </c>
      <c r="O94" s="16">
        <v>0</v>
      </c>
      <c r="P94" s="17">
        <v>0</v>
      </c>
      <c r="Q94" s="18">
        <f>Q97</f>
        <v>2198594.84</v>
      </c>
      <c r="R94" s="18">
        <f>R97</f>
        <v>1285650</v>
      </c>
      <c r="S94" s="232">
        <f>S97</f>
        <v>1289240</v>
      </c>
      <c r="T94" s="29"/>
    </row>
    <row r="95" spans="1:20" ht="13.9" customHeight="1">
      <c r="A95" s="12"/>
      <c r="B95" s="112"/>
      <c r="C95" s="123"/>
      <c r="D95" s="508" t="s">
        <v>15</v>
      </c>
      <c r="E95" s="508"/>
      <c r="F95" s="508"/>
      <c r="G95" s="508"/>
      <c r="H95" s="508"/>
      <c r="I95" s="508"/>
      <c r="J95" s="509"/>
      <c r="K95" s="13">
        <v>120</v>
      </c>
      <c r="L95" s="14">
        <v>801</v>
      </c>
      <c r="M95" s="15">
        <v>8</v>
      </c>
      <c r="N95" s="15">
        <v>1</v>
      </c>
      <c r="O95" s="16">
        <v>0</v>
      </c>
      <c r="P95" s="17">
        <v>0</v>
      </c>
      <c r="Q95" s="18">
        <f>Q97</f>
        <v>2198594.84</v>
      </c>
      <c r="R95" s="18">
        <f>R97</f>
        <v>1285650</v>
      </c>
      <c r="S95" s="232">
        <f>S97</f>
        <v>1289240</v>
      </c>
      <c r="T95" s="29"/>
    </row>
    <row r="96" spans="1:20" ht="34.15" customHeight="1">
      <c r="A96" s="12"/>
      <c r="B96" s="112"/>
      <c r="C96" s="126"/>
      <c r="D96" s="114"/>
      <c r="E96" s="502" t="s">
        <v>170</v>
      </c>
      <c r="F96" s="502"/>
      <c r="G96" s="502"/>
      <c r="H96" s="502"/>
      <c r="I96" s="502"/>
      <c r="J96" s="503"/>
      <c r="K96" s="19">
        <v>120</v>
      </c>
      <c r="L96" s="14">
        <v>801</v>
      </c>
      <c r="M96" s="20">
        <v>8</v>
      </c>
      <c r="N96" s="20">
        <v>1</v>
      </c>
      <c r="O96" s="21">
        <v>5100000000</v>
      </c>
      <c r="P96" s="22">
        <v>0</v>
      </c>
      <c r="Q96" s="23">
        <f>Q97</f>
        <v>2198594.84</v>
      </c>
      <c r="R96" s="23">
        <f>R97</f>
        <v>1285650</v>
      </c>
      <c r="S96" s="231">
        <f>S97</f>
        <v>1289240</v>
      </c>
      <c r="T96" s="29"/>
    </row>
    <row r="97" spans="1:20" ht="21.6" customHeight="1">
      <c r="A97" s="12"/>
      <c r="B97" s="112"/>
      <c r="C97" s="126"/>
      <c r="D97" s="113"/>
      <c r="E97" s="128"/>
      <c r="F97" s="502" t="s">
        <v>222</v>
      </c>
      <c r="G97" s="502"/>
      <c r="H97" s="502"/>
      <c r="I97" s="502"/>
      <c r="J97" s="503"/>
      <c r="K97" s="19">
        <v>120</v>
      </c>
      <c r="L97" s="14">
        <v>801</v>
      </c>
      <c r="M97" s="20">
        <v>8</v>
      </c>
      <c r="N97" s="20">
        <v>1</v>
      </c>
      <c r="O97" s="21">
        <v>5160000000</v>
      </c>
      <c r="P97" s="22">
        <v>0</v>
      </c>
      <c r="Q97" s="23">
        <f>Q98+Q100+Q104</f>
        <v>2198594.84</v>
      </c>
      <c r="R97" s="23">
        <f>R98+R100+R104</f>
        <v>1285650</v>
      </c>
      <c r="S97" s="23">
        <f>S98+S100+S104</f>
        <v>1289240</v>
      </c>
      <c r="T97" s="29"/>
    </row>
    <row r="98" spans="1:20" ht="36.6" customHeight="1">
      <c r="A98" s="12"/>
      <c r="B98" s="112"/>
      <c r="C98" s="126"/>
      <c r="D98" s="113"/>
      <c r="E98" s="128"/>
      <c r="F98" s="128"/>
      <c r="G98" s="127"/>
      <c r="H98" s="127"/>
      <c r="I98" s="127"/>
      <c r="J98" s="128" t="s">
        <v>166</v>
      </c>
      <c r="K98" s="19">
        <v>120</v>
      </c>
      <c r="L98" s="14">
        <v>801</v>
      </c>
      <c r="M98" s="20">
        <v>8</v>
      </c>
      <c r="N98" s="20">
        <v>1</v>
      </c>
      <c r="O98" s="21">
        <v>5160075080</v>
      </c>
      <c r="P98" s="22">
        <v>0</v>
      </c>
      <c r="Q98" s="23">
        <f>Q99</f>
        <v>1040190</v>
      </c>
      <c r="R98" s="23">
        <f>R99</f>
        <v>1220350</v>
      </c>
      <c r="S98" s="231">
        <f>S99</f>
        <v>1220350</v>
      </c>
      <c r="T98" s="29"/>
    </row>
    <row r="99" spans="1:20" ht="13.5" customHeight="1">
      <c r="A99" s="12"/>
      <c r="B99" s="112"/>
      <c r="C99" s="126"/>
      <c r="D99" s="113"/>
      <c r="E99" s="127"/>
      <c r="F99" s="128"/>
      <c r="G99" s="502" t="s">
        <v>1</v>
      </c>
      <c r="H99" s="502"/>
      <c r="I99" s="502"/>
      <c r="J99" s="503"/>
      <c r="K99" s="19">
        <v>120</v>
      </c>
      <c r="L99" s="14">
        <v>801</v>
      </c>
      <c r="M99" s="20">
        <v>8</v>
      </c>
      <c r="N99" s="20">
        <v>1</v>
      </c>
      <c r="O99" s="21">
        <v>5160075080</v>
      </c>
      <c r="P99" s="22" t="s">
        <v>33</v>
      </c>
      <c r="Q99" s="23">
        <v>1040190</v>
      </c>
      <c r="R99" s="23">
        <v>1220350</v>
      </c>
      <c r="S99" s="231">
        <v>1220350</v>
      </c>
      <c r="T99" s="29"/>
    </row>
    <row r="100" spans="1:20" ht="22.9" customHeight="1">
      <c r="A100" s="12"/>
      <c r="B100" s="112"/>
      <c r="C100" s="126"/>
      <c r="D100" s="113"/>
      <c r="E100" s="128"/>
      <c r="F100" s="128"/>
      <c r="G100" s="127"/>
      <c r="H100" s="127"/>
      <c r="I100" s="127"/>
      <c r="J100" s="128" t="s">
        <v>34</v>
      </c>
      <c r="K100" s="19">
        <v>120</v>
      </c>
      <c r="L100" s="14">
        <v>801</v>
      </c>
      <c r="M100" s="20">
        <v>8</v>
      </c>
      <c r="N100" s="20">
        <v>1</v>
      </c>
      <c r="O100" s="21">
        <v>5160095220</v>
      </c>
      <c r="P100" s="22">
        <v>0</v>
      </c>
      <c r="Q100" s="23">
        <f>Q101</f>
        <v>978244.84</v>
      </c>
      <c r="R100" s="23">
        <f>R101</f>
        <v>65300</v>
      </c>
      <c r="S100" s="231">
        <f>S101</f>
        <v>68890</v>
      </c>
      <c r="T100" s="29"/>
    </row>
    <row r="101" spans="1:20" ht="22.9" customHeight="1">
      <c r="A101" s="12"/>
      <c r="B101" s="112"/>
      <c r="C101" s="126"/>
      <c r="D101" s="113"/>
      <c r="E101" s="128"/>
      <c r="F101" s="502" t="s">
        <v>31</v>
      </c>
      <c r="G101" s="502"/>
      <c r="H101" s="502"/>
      <c r="I101" s="502"/>
      <c r="J101" s="503"/>
      <c r="K101" s="19">
        <v>120</v>
      </c>
      <c r="L101" s="14">
        <v>801</v>
      </c>
      <c r="M101" s="20">
        <v>8</v>
      </c>
      <c r="N101" s="20">
        <v>1</v>
      </c>
      <c r="O101" s="21">
        <v>5160095220</v>
      </c>
      <c r="P101" s="22">
        <v>240</v>
      </c>
      <c r="Q101" s="23">
        <f>Q103+Q102</f>
        <v>978244.84</v>
      </c>
      <c r="R101" s="23">
        <f>R103+R102</f>
        <v>65300</v>
      </c>
      <c r="S101" s="231">
        <f>S103+S102</f>
        <v>68890</v>
      </c>
      <c r="T101" s="29"/>
    </row>
    <row r="102" spans="1:20" ht="22.9" customHeight="1">
      <c r="A102" s="12"/>
      <c r="B102" s="112"/>
      <c r="C102" s="126"/>
      <c r="D102" s="113"/>
      <c r="E102" s="128"/>
      <c r="F102" s="127"/>
      <c r="G102" s="127"/>
      <c r="H102" s="127"/>
      <c r="I102" s="127"/>
      <c r="J102" s="128" t="s">
        <v>218</v>
      </c>
      <c r="K102" s="151">
        <v>120</v>
      </c>
      <c r="L102" s="152"/>
      <c r="M102" s="153">
        <v>8</v>
      </c>
      <c r="N102" s="153">
        <v>1</v>
      </c>
      <c r="O102" s="154">
        <v>5160095220</v>
      </c>
      <c r="P102" s="155">
        <v>244</v>
      </c>
      <c r="Q102" s="23">
        <v>778244.84</v>
      </c>
      <c r="R102" s="23">
        <v>15300</v>
      </c>
      <c r="S102" s="231">
        <v>18890</v>
      </c>
      <c r="T102" s="29"/>
    </row>
    <row r="103" spans="1:20" ht="19.899999999999999" customHeight="1">
      <c r="A103" s="12"/>
      <c r="B103" s="112"/>
      <c r="C103" s="126"/>
      <c r="D103" s="113"/>
      <c r="E103" s="127"/>
      <c r="F103" s="127"/>
      <c r="G103" s="502" t="s">
        <v>209</v>
      </c>
      <c r="H103" s="502"/>
      <c r="I103" s="502"/>
      <c r="J103" s="503"/>
      <c r="K103" s="151">
        <v>120</v>
      </c>
      <c r="L103" s="152">
        <v>801</v>
      </c>
      <c r="M103" s="153">
        <v>8</v>
      </c>
      <c r="N103" s="153">
        <v>1</v>
      </c>
      <c r="O103" s="154">
        <v>5160095220</v>
      </c>
      <c r="P103" s="155">
        <v>247</v>
      </c>
      <c r="Q103" s="23">
        <v>200000</v>
      </c>
      <c r="R103" s="23">
        <v>50000</v>
      </c>
      <c r="S103" s="231">
        <v>50000</v>
      </c>
      <c r="T103" s="29"/>
    </row>
    <row r="104" spans="1:20" ht="24.6" customHeight="1">
      <c r="A104" s="12"/>
      <c r="B104" s="112"/>
      <c r="C104" s="126"/>
      <c r="D104" s="113"/>
      <c r="E104" s="128"/>
      <c r="F104" s="128"/>
      <c r="G104" s="127"/>
      <c r="H104" s="127"/>
      <c r="I104" s="127"/>
      <c r="J104" s="230" t="s">
        <v>206</v>
      </c>
      <c r="K104" s="19">
        <v>120</v>
      </c>
      <c r="L104" s="14"/>
      <c r="M104" s="20">
        <v>8</v>
      </c>
      <c r="N104" s="20">
        <v>1</v>
      </c>
      <c r="O104" s="21">
        <v>5160097030</v>
      </c>
      <c r="P104" s="22">
        <v>0</v>
      </c>
      <c r="Q104" s="23">
        <f>Q105</f>
        <v>180160</v>
      </c>
      <c r="R104" s="23">
        <f>R105</f>
        <v>0</v>
      </c>
      <c r="S104" s="231">
        <f>S105</f>
        <v>0</v>
      </c>
      <c r="T104" s="29"/>
    </row>
    <row r="105" spans="1:20" ht="13.5" customHeight="1">
      <c r="A105" s="12"/>
      <c r="B105" s="112"/>
      <c r="C105" s="126"/>
      <c r="D105" s="113"/>
      <c r="E105" s="128"/>
      <c r="F105" s="128"/>
      <c r="G105" s="127"/>
      <c r="H105" s="127"/>
      <c r="I105" s="127"/>
      <c r="J105" s="230" t="s">
        <v>1</v>
      </c>
      <c r="K105" s="19">
        <v>120</v>
      </c>
      <c r="L105" s="14"/>
      <c r="M105" s="20">
        <v>8</v>
      </c>
      <c r="N105" s="20">
        <v>1</v>
      </c>
      <c r="O105" s="21">
        <v>5160097030</v>
      </c>
      <c r="P105" s="22">
        <v>540</v>
      </c>
      <c r="Q105" s="23">
        <v>180160</v>
      </c>
      <c r="R105" s="23">
        <v>0</v>
      </c>
      <c r="S105" s="231">
        <v>0</v>
      </c>
      <c r="T105" s="29"/>
    </row>
    <row r="106" spans="1:20" ht="13.9" customHeight="1" thickBot="1">
      <c r="A106" s="5"/>
      <c r="B106" s="493" t="s">
        <v>199</v>
      </c>
      <c r="C106" s="494"/>
      <c r="D106" s="494"/>
      <c r="E106" s="494"/>
      <c r="F106" s="494"/>
      <c r="G106" s="494"/>
      <c r="H106" s="494"/>
      <c r="I106" s="494"/>
      <c r="J106" s="495"/>
      <c r="K106" s="189" t="s">
        <v>195</v>
      </c>
      <c r="L106" s="190">
        <v>0</v>
      </c>
      <c r="M106" s="189" t="s">
        <v>195</v>
      </c>
      <c r="N106" s="189" t="s">
        <v>195</v>
      </c>
      <c r="O106" s="191" t="s">
        <v>195</v>
      </c>
      <c r="P106" s="192" t="s">
        <v>195</v>
      </c>
      <c r="Q106" s="193">
        <f>Q12+Q23+Q51+Q61+Q73+Q94+Q87+Q41+Q46</f>
        <v>5657717.7800000003</v>
      </c>
      <c r="R106" s="193">
        <f>R12+R23+R51+R61+R73+R94+R87+R41+R46</f>
        <v>3597300</v>
      </c>
      <c r="S106" s="233">
        <f>S12+S23+S51+S61+S73+S94+S87+S41+S46</f>
        <v>3974200</v>
      </c>
      <c r="T106" s="101"/>
    </row>
    <row r="107" spans="1:20" ht="12.75" customHeight="1">
      <c r="A107" s="5"/>
      <c r="B107" s="34"/>
      <c r="C107" s="34"/>
      <c r="D107" s="34"/>
      <c r="E107" s="34"/>
      <c r="F107" s="34"/>
      <c r="G107" s="34"/>
      <c r="H107" s="34"/>
      <c r="I107" s="34"/>
      <c r="J107" s="102"/>
      <c r="K107" s="103"/>
      <c r="L107" s="103"/>
      <c r="M107" s="103"/>
      <c r="N107" s="103"/>
      <c r="O107" s="104"/>
      <c r="P107" s="104"/>
    </row>
    <row r="108" spans="1:20" ht="12.75" customHeight="1">
      <c r="A108" s="5"/>
      <c r="B108" s="34"/>
      <c r="C108" s="34"/>
      <c r="D108" s="34"/>
      <c r="E108" s="34"/>
      <c r="F108" s="34"/>
      <c r="G108" s="34"/>
      <c r="H108" s="34"/>
      <c r="I108" s="34" t="s">
        <v>35</v>
      </c>
      <c r="J108" s="102"/>
      <c r="K108" s="103"/>
      <c r="L108" s="103"/>
      <c r="M108" s="103"/>
      <c r="N108" s="103"/>
      <c r="O108" s="104"/>
      <c r="P108" s="104"/>
    </row>
    <row r="109" spans="1:20" ht="12.75" customHeight="1">
      <c r="A109" s="5"/>
      <c r="B109" s="34"/>
      <c r="C109" s="34"/>
      <c r="D109" s="34"/>
      <c r="E109" s="34"/>
      <c r="F109" s="34"/>
      <c r="G109" s="34"/>
      <c r="H109" s="34"/>
      <c r="I109" s="34"/>
      <c r="J109" s="102"/>
      <c r="K109" s="103"/>
      <c r="L109" s="103"/>
      <c r="M109" s="103"/>
      <c r="N109" s="103"/>
      <c r="O109" s="104"/>
      <c r="P109" s="104"/>
    </row>
    <row r="110" spans="1:20" ht="12.75" customHeight="1">
      <c r="A110" s="5"/>
      <c r="B110" s="34"/>
      <c r="C110" s="34"/>
      <c r="D110" s="34"/>
      <c r="E110" s="34"/>
      <c r="F110" s="34"/>
      <c r="G110" s="34"/>
      <c r="H110" s="34"/>
      <c r="I110" s="34"/>
      <c r="J110" s="102"/>
      <c r="K110" s="103"/>
      <c r="L110" s="103"/>
      <c r="M110" s="103"/>
      <c r="N110" s="103"/>
      <c r="O110" s="104"/>
      <c r="P110" s="104"/>
    </row>
    <row r="111" spans="1:20" ht="12.75" customHeight="1">
      <c r="A111" s="5"/>
      <c r="B111" s="34"/>
      <c r="C111" s="34"/>
      <c r="D111" s="34"/>
      <c r="E111" s="34"/>
      <c r="F111" s="34"/>
      <c r="G111" s="34"/>
      <c r="H111" s="34"/>
      <c r="I111" s="34"/>
      <c r="J111" s="102"/>
      <c r="K111" s="103"/>
      <c r="L111" s="103"/>
      <c r="M111" s="103"/>
      <c r="N111" s="103"/>
      <c r="O111" s="104"/>
      <c r="P111" s="104"/>
    </row>
    <row r="112" spans="1:20" ht="12.75" customHeight="1">
      <c r="A112" s="5"/>
      <c r="B112" s="35"/>
      <c r="C112" s="35"/>
      <c r="D112" s="35"/>
      <c r="E112" s="35"/>
      <c r="F112" s="35"/>
      <c r="G112" s="35"/>
      <c r="H112" s="35"/>
      <c r="I112" s="35"/>
      <c r="J112" s="102"/>
      <c r="K112" s="103"/>
      <c r="L112" s="103"/>
      <c r="M112" s="103"/>
      <c r="N112" s="103"/>
      <c r="O112" s="104"/>
      <c r="P112" s="104"/>
    </row>
  </sheetData>
  <mergeCells count="53">
    <mergeCell ref="F15:J15"/>
    <mergeCell ref="B8:J8"/>
    <mergeCell ref="D12:J12"/>
    <mergeCell ref="D42:J42"/>
    <mergeCell ref="E13:J13"/>
    <mergeCell ref="B11:J11"/>
    <mergeCell ref="A10:J10"/>
    <mergeCell ref="G30:J30"/>
    <mergeCell ref="E76:J76"/>
    <mergeCell ref="F26:J26"/>
    <mergeCell ref="G27:J27"/>
    <mergeCell ref="F64:J64"/>
    <mergeCell ref="G67:J67"/>
    <mergeCell ref="B61:J61"/>
    <mergeCell ref="D62:J62"/>
    <mergeCell ref="G60:J60"/>
    <mergeCell ref="B51:J51"/>
    <mergeCell ref="E63:J63"/>
    <mergeCell ref="E43:J43"/>
    <mergeCell ref="F54:J54"/>
    <mergeCell ref="G55:J55"/>
    <mergeCell ref="G38:J38"/>
    <mergeCell ref="D52:J52"/>
    <mergeCell ref="E53:J53"/>
    <mergeCell ref="Q1:S1"/>
    <mergeCell ref="Q2:S2"/>
    <mergeCell ref="Q3:S3"/>
    <mergeCell ref="Q4:S4"/>
    <mergeCell ref="G37:J37"/>
    <mergeCell ref="G35:J35"/>
    <mergeCell ref="E25:J25"/>
    <mergeCell ref="G18:J18"/>
    <mergeCell ref="J5:S6"/>
    <mergeCell ref="D24:J24"/>
    <mergeCell ref="G103:J103"/>
    <mergeCell ref="G93:J93"/>
    <mergeCell ref="B94:J94"/>
    <mergeCell ref="D95:J95"/>
    <mergeCell ref="E96:J96"/>
    <mergeCell ref="F77:J77"/>
    <mergeCell ref="G80:J80"/>
    <mergeCell ref="B87:J87"/>
    <mergeCell ref="D88:J88"/>
    <mergeCell ref="B106:J106"/>
    <mergeCell ref="C74:J74"/>
    <mergeCell ref="B9:J9"/>
    <mergeCell ref="G99:J99"/>
    <mergeCell ref="F101:J101"/>
    <mergeCell ref="E89:J89"/>
    <mergeCell ref="F97:J97"/>
    <mergeCell ref="F90:J90"/>
    <mergeCell ref="B73:J73"/>
    <mergeCell ref="D75:J75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115" zoomScaleNormal="100" zoomScaleSheetLayoutView="115" workbookViewId="0">
      <selection activeCell="O8" sqref="O8"/>
    </sheetView>
  </sheetViews>
  <sheetFormatPr defaultRowHeight="12.75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0.85546875" customWidth="1"/>
    <col min="16" max="17" width="9.42578125" customWidth="1"/>
  </cols>
  <sheetData>
    <row r="1" spans="1:17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57" t="s">
        <v>234</v>
      </c>
      <c r="P1" s="156"/>
      <c r="Q1" s="156"/>
    </row>
    <row r="2" spans="1:17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7" t="s">
        <v>16</v>
      </c>
      <c r="P2" s="156"/>
      <c r="Q2" s="156"/>
    </row>
    <row r="3" spans="1:1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57" t="s">
        <v>141</v>
      </c>
      <c r="P3" s="156"/>
      <c r="Q3" s="156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58" t="s">
        <v>398</v>
      </c>
      <c r="P4" s="338" t="s">
        <v>402</v>
      </c>
      <c r="Q4" s="156"/>
    </row>
    <row r="5" spans="1:17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56"/>
      <c r="P5" s="156"/>
      <c r="Q5" s="156"/>
    </row>
    <row r="6" spans="1:17" ht="64.150000000000006" customHeight="1">
      <c r="A6" s="535" t="s">
        <v>281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</row>
    <row r="7" spans="1:17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156"/>
      <c r="P7" s="156"/>
      <c r="Q7" s="156"/>
    </row>
    <row r="8" spans="1:17" ht="13.5" thickBot="1">
      <c r="A8" s="537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156"/>
      <c r="P8" s="156"/>
      <c r="Q8" s="159" t="s">
        <v>17</v>
      </c>
    </row>
    <row r="9" spans="1:17" ht="13.5" thickBot="1">
      <c r="A9" s="527" t="s">
        <v>19</v>
      </c>
      <c r="B9" s="528"/>
      <c r="C9" s="528"/>
      <c r="D9" s="528"/>
      <c r="E9" s="528"/>
      <c r="F9" s="528"/>
      <c r="G9" s="528"/>
      <c r="H9" s="528"/>
      <c r="I9" s="528"/>
      <c r="J9" s="529"/>
      <c r="K9" s="160" t="s">
        <v>197</v>
      </c>
      <c r="L9" s="160" t="s">
        <v>177</v>
      </c>
      <c r="M9" s="160" t="s">
        <v>178</v>
      </c>
      <c r="N9" s="160" t="s">
        <v>198</v>
      </c>
      <c r="O9" s="161">
        <v>2022</v>
      </c>
      <c r="P9" s="161">
        <v>2023</v>
      </c>
      <c r="Q9" s="162">
        <v>2024</v>
      </c>
    </row>
    <row r="10" spans="1:17" ht="35.450000000000003" customHeight="1">
      <c r="A10" s="538" t="s">
        <v>282</v>
      </c>
      <c r="B10" s="538"/>
      <c r="C10" s="538"/>
      <c r="D10" s="538"/>
      <c r="E10" s="538"/>
      <c r="F10" s="538"/>
      <c r="G10" s="538"/>
      <c r="H10" s="538"/>
      <c r="I10" s="538"/>
      <c r="J10" s="538"/>
      <c r="K10" s="177">
        <v>5100000000</v>
      </c>
      <c r="L10" s="178">
        <v>0</v>
      </c>
      <c r="M10" s="178">
        <v>0</v>
      </c>
      <c r="N10" s="179">
        <v>0</v>
      </c>
      <c r="O10" s="180">
        <f>O11+O39+O45+O50+O55+O60</f>
        <v>5647165.2400000002</v>
      </c>
      <c r="P10" s="180">
        <f>P11+P39+P45+P50+P55+P60</f>
        <v>3591600</v>
      </c>
      <c r="Q10" s="180">
        <f>Q11+Q39+Q45+Q50+Q55+Q60+Q73</f>
        <v>3968500</v>
      </c>
    </row>
    <row r="11" spans="1:17" ht="13.9" customHeight="1">
      <c r="A11" s="168"/>
      <c r="B11" s="538" t="s">
        <v>200</v>
      </c>
      <c r="C11" s="538"/>
      <c r="D11" s="538"/>
      <c r="E11" s="538"/>
      <c r="F11" s="538"/>
      <c r="G11" s="538"/>
      <c r="H11" s="538"/>
      <c r="I11" s="538"/>
      <c r="J11" s="538"/>
      <c r="K11" s="177">
        <v>5110000000</v>
      </c>
      <c r="L11" s="178">
        <v>0</v>
      </c>
      <c r="M11" s="178">
        <v>0</v>
      </c>
      <c r="N11" s="179">
        <v>0</v>
      </c>
      <c r="O11" s="180">
        <f>O12+O20+O35+O27+O34+O16</f>
        <v>2051490</v>
      </c>
      <c r="P11" s="180">
        <f>P12+P20+P35+P27</f>
        <v>1721650</v>
      </c>
      <c r="Q11" s="180">
        <f>Q12+Q20+Q35+Q27</f>
        <v>1719160</v>
      </c>
    </row>
    <row r="12" spans="1:17">
      <c r="A12" s="526" t="s">
        <v>24</v>
      </c>
      <c r="B12" s="526"/>
      <c r="C12" s="526"/>
      <c r="D12" s="526"/>
      <c r="E12" s="526"/>
      <c r="F12" s="526"/>
      <c r="G12" s="526"/>
      <c r="H12" s="526"/>
      <c r="I12" s="526"/>
      <c r="J12" s="526"/>
      <c r="K12" s="171">
        <v>5110010010</v>
      </c>
      <c r="L12" s="173">
        <v>0</v>
      </c>
      <c r="M12" s="173">
        <v>0</v>
      </c>
      <c r="N12" s="174">
        <v>0</v>
      </c>
      <c r="O12" s="175">
        <f>O13</f>
        <v>573053.46</v>
      </c>
      <c r="P12" s="175">
        <f t="shared" ref="P12:Q14" si="0">P13</f>
        <v>585900</v>
      </c>
      <c r="Q12" s="175">
        <f t="shared" si="0"/>
        <v>585900</v>
      </c>
    </row>
    <row r="13" spans="1:17">
      <c r="A13" s="526" t="s">
        <v>3</v>
      </c>
      <c r="B13" s="526"/>
      <c r="C13" s="526"/>
      <c r="D13" s="526"/>
      <c r="E13" s="526"/>
      <c r="F13" s="526"/>
      <c r="G13" s="526"/>
      <c r="H13" s="526"/>
      <c r="I13" s="526"/>
      <c r="J13" s="526"/>
      <c r="K13" s="171">
        <v>5110010010</v>
      </c>
      <c r="L13" s="173">
        <v>1</v>
      </c>
      <c r="M13" s="173">
        <v>0</v>
      </c>
      <c r="N13" s="174">
        <v>0</v>
      </c>
      <c r="O13" s="175">
        <f>O14</f>
        <v>573053.46</v>
      </c>
      <c r="P13" s="175">
        <f t="shared" si="0"/>
        <v>585900</v>
      </c>
      <c r="Q13" s="175">
        <f t="shared" si="0"/>
        <v>585900</v>
      </c>
    </row>
    <row r="14" spans="1:17" ht="20.45" customHeight="1">
      <c r="A14" s="526" t="s">
        <v>4</v>
      </c>
      <c r="B14" s="526"/>
      <c r="C14" s="526"/>
      <c r="D14" s="526"/>
      <c r="E14" s="526"/>
      <c r="F14" s="526"/>
      <c r="G14" s="526"/>
      <c r="H14" s="526"/>
      <c r="I14" s="526"/>
      <c r="J14" s="526"/>
      <c r="K14" s="171">
        <v>5110010010</v>
      </c>
      <c r="L14" s="173">
        <v>1</v>
      </c>
      <c r="M14" s="173">
        <v>2</v>
      </c>
      <c r="N14" s="174">
        <v>0</v>
      </c>
      <c r="O14" s="175">
        <f>O15</f>
        <v>573053.46</v>
      </c>
      <c r="P14" s="175">
        <f t="shared" si="0"/>
        <v>585900</v>
      </c>
      <c r="Q14" s="175">
        <f t="shared" si="0"/>
        <v>585900</v>
      </c>
    </row>
    <row r="15" spans="1:17" ht="22.9" customHeight="1">
      <c r="A15" s="526" t="s">
        <v>25</v>
      </c>
      <c r="B15" s="526"/>
      <c r="C15" s="526"/>
      <c r="D15" s="526"/>
      <c r="E15" s="526"/>
      <c r="F15" s="526"/>
      <c r="G15" s="526"/>
      <c r="H15" s="526"/>
      <c r="I15" s="526"/>
      <c r="J15" s="526"/>
      <c r="K15" s="171">
        <v>5110010010</v>
      </c>
      <c r="L15" s="173">
        <v>1</v>
      </c>
      <c r="M15" s="173">
        <v>2</v>
      </c>
      <c r="N15" s="174">
        <v>120</v>
      </c>
      <c r="O15" s="175">
        <v>573053.46</v>
      </c>
      <c r="P15" s="175">
        <v>585900</v>
      </c>
      <c r="Q15" s="175">
        <v>585900</v>
      </c>
    </row>
    <row r="16" spans="1:17" ht="22.9" customHeight="1">
      <c r="A16" s="526" t="s">
        <v>230</v>
      </c>
      <c r="B16" s="526"/>
      <c r="C16" s="526"/>
      <c r="D16" s="526"/>
      <c r="E16" s="526"/>
      <c r="F16" s="526"/>
      <c r="G16" s="526"/>
      <c r="H16" s="526"/>
      <c r="I16" s="526"/>
      <c r="J16" s="526"/>
      <c r="K16" s="171">
        <v>5110097080</v>
      </c>
      <c r="L16" s="173">
        <v>0</v>
      </c>
      <c r="M16" s="173">
        <v>0</v>
      </c>
      <c r="N16" s="174">
        <v>0</v>
      </c>
      <c r="O16" s="175">
        <f>O17</f>
        <v>64637.78</v>
      </c>
      <c r="P16" s="175">
        <v>0</v>
      </c>
      <c r="Q16" s="175">
        <v>0</v>
      </c>
    </row>
    <row r="17" spans="1:17" ht="22.9" customHeight="1">
      <c r="A17" s="526" t="s">
        <v>3</v>
      </c>
      <c r="B17" s="526"/>
      <c r="C17" s="526"/>
      <c r="D17" s="526"/>
      <c r="E17" s="526"/>
      <c r="F17" s="526"/>
      <c r="G17" s="526"/>
      <c r="H17" s="526"/>
      <c r="I17" s="526"/>
      <c r="J17" s="526"/>
      <c r="K17" s="171">
        <v>5110097080</v>
      </c>
      <c r="L17" s="173">
        <v>1</v>
      </c>
      <c r="M17" s="173">
        <v>0</v>
      </c>
      <c r="N17" s="174">
        <v>0</v>
      </c>
      <c r="O17" s="175">
        <f>O18</f>
        <v>64637.78</v>
      </c>
      <c r="P17" s="175">
        <v>0</v>
      </c>
      <c r="Q17" s="175">
        <v>0</v>
      </c>
    </row>
    <row r="18" spans="1:17" ht="22.9" customHeight="1">
      <c r="A18" s="526" t="s">
        <v>4</v>
      </c>
      <c r="B18" s="526"/>
      <c r="C18" s="526"/>
      <c r="D18" s="526"/>
      <c r="E18" s="526"/>
      <c r="F18" s="526"/>
      <c r="G18" s="526"/>
      <c r="H18" s="526"/>
      <c r="I18" s="526"/>
      <c r="J18" s="526"/>
      <c r="K18" s="171">
        <v>5110097080</v>
      </c>
      <c r="L18" s="173">
        <v>1</v>
      </c>
      <c r="M18" s="173">
        <v>2</v>
      </c>
      <c r="N18" s="174">
        <v>0</v>
      </c>
      <c r="O18" s="175">
        <f>O19</f>
        <v>64637.78</v>
      </c>
      <c r="P18" s="175">
        <v>0</v>
      </c>
      <c r="Q18" s="175">
        <v>0</v>
      </c>
    </row>
    <row r="19" spans="1:17" ht="22.9" customHeight="1">
      <c r="A19" s="526" t="s">
        <v>25</v>
      </c>
      <c r="B19" s="526"/>
      <c r="C19" s="526"/>
      <c r="D19" s="526"/>
      <c r="E19" s="526"/>
      <c r="F19" s="526"/>
      <c r="G19" s="526"/>
      <c r="H19" s="526"/>
      <c r="I19" s="526"/>
      <c r="J19" s="526"/>
      <c r="K19" s="171">
        <v>5110097080</v>
      </c>
      <c r="L19" s="173">
        <v>1</v>
      </c>
      <c r="M19" s="173">
        <v>2</v>
      </c>
      <c r="N19" s="174">
        <v>120</v>
      </c>
      <c r="O19" s="175">
        <v>64637.78</v>
      </c>
      <c r="P19" s="175">
        <v>0</v>
      </c>
      <c r="Q19" s="175">
        <v>0</v>
      </c>
    </row>
    <row r="20" spans="1:17">
      <c r="A20" s="526" t="s">
        <v>26</v>
      </c>
      <c r="B20" s="526"/>
      <c r="C20" s="526"/>
      <c r="D20" s="526"/>
      <c r="E20" s="526"/>
      <c r="F20" s="526"/>
      <c r="G20" s="526"/>
      <c r="H20" s="526"/>
      <c r="I20" s="526"/>
      <c r="J20" s="526"/>
      <c r="K20" s="171">
        <v>5110010020</v>
      </c>
      <c r="L20" s="173">
        <v>0</v>
      </c>
      <c r="M20" s="173">
        <v>0</v>
      </c>
      <c r="N20" s="174">
        <v>0</v>
      </c>
      <c r="O20" s="175">
        <f t="shared" ref="O20:Q21" si="1">O21</f>
        <v>843616.54</v>
      </c>
      <c r="P20" s="175">
        <f t="shared" si="1"/>
        <v>827470</v>
      </c>
      <c r="Q20" s="175">
        <f>Q21</f>
        <v>826400</v>
      </c>
    </row>
    <row r="21" spans="1:17">
      <c r="A21" s="526" t="s">
        <v>3</v>
      </c>
      <c r="B21" s="526"/>
      <c r="C21" s="526"/>
      <c r="D21" s="526"/>
      <c r="E21" s="526"/>
      <c r="F21" s="526"/>
      <c r="G21" s="526"/>
      <c r="H21" s="526"/>
      <c r="I21" s="526"/>
      <c r="J21" s="526"/>
      <c r="K21" s="171">
        <v>5110010020</v>
      </c>
      <c r="L21" s="173">
        <v>1</v>
      </c>
      <c r="M21" s="173">
        <v>0</v>
      </c>
      <c r="N21" s="174">
        <v>0</v>
      </c>
      <c r="O21" s="175">
        <f t="shared" si="1"/>
        <v>843616.54</v>
      </c>
      <c r="P21" s="175">
        <f t="shared" si="1"/>
        <v>827470</v>
      </c>
      <c r="Q21" s="175">
        <f t="shared" si="1"/>
        <v>826400</v>
      </c>
    </row>
    <row r="22" spans="1:17" ht="28.15" customHeight="1">
      <c r="A22" s="526" t="s">
        <v>7</v>
      </c>
      <c r="B22" s="526"/>
      <c r="C22" s="526"/>
      <c r="D22" s="526"/>
      <c r="E22" s="526"/>
      <c r="F22" s="526"/>
      <c r="G22" s="526"/>
      <c r="H22" s="526"/>
      <c r="I22" s="526"/>
      <c r="J22" s="526"/>
      <c r="K22" s="171">
        <v>5110010020</v>
      </c>
      <c r="L22" s="173">
        <v>1</v>
      </c>
      <c r="M22" s="173">
        <v>4</v>
      </c>
      <c r="N22" s="174">
        <v>0</v>
      </c>
      <c r="O22" s="175">
        <f>O23+O24+O25+O26</f>
        <v>843616.54</v>
      </c>
      <c r="P22" s="175">
        <f>P23+P24+P25+P26</f>
        <v>827470</v>
      </c>
      <c r="Q22" s="175">
        <f>Q23+Q24+Q25+Q26</f>
        <v>826400</v>
      </c>
    </row>
    <row r="23" spans="1:17" ht="16.149999999999999" customHeight="1">
      <c r="A23" s="526" t="s">
        <v>25</v>
      </c>
      <c r="B23" s="526"/>
      <c r="C23" s="526"/>
      <c r="D23" s="526"/>
      <c r="E23" s="526"/>
      <c r="F23" s="526"/>
      <c r="G23" s="526"/>
      <c r="H23" s="526"/>
      <c r="I23" s="526"/>
      <c r="J23" s="526"/>
      <c r="K23" s="171">
        <v>5110010020</v>
      </c>
      <c r="L23" s="173">
        <v>1</v>
      </c>
      <c r="M23" s="173">
        <v>4</v>
      </c>
      <c r="N23" s="174">
        <v>120</v>
      </c>
      <c r="O23" s="175">
        <v>563465.30000000005</v>
      </c>
      <c r="P23" s="175">
        <v>781200</v>
      </c>
      <c r="Q23" s="175">
        <v>781200</v>
      </c>
    </row>
    <row r="24" spans="1:17" ht="19.899999999999999" customHeight="1">
      <c r="A24" s="526" t="s">
        <v>31</v>
      </c>
      <c r="B24" s="526"/>
      <c r="C24" s="526"/>
      <c r="D24" s="526"/>
      <c r="E24" s="526"/>
      <c r="F24" s="526"/>
      <c r="G24" s="526"/>
      <c r="H24" s="526"/>
      <c r="I24" s="526"/>
      <c r="J24" s="526"/>
      <c r="K24" s="171">
        <v>5110010020</v>
      </c>
      <c r="L24" s="173">
        <v>1</v>
      </c>
      <c r="M24" s="173">
        <v>4</v>
      </c>
      <c r="N24" s="174">
        <v>240</v>
      </c>
      <c r="O24" s="175">
        <v>260031.05</v>
      </c>
      <c r="P24" s="175">
        <v>25070</v>
      </c>
      <c r="Q24" s="175">
        <v>24000</v>
      </c>
    </row>
    <row r="25" spans="1:17">
      <c r="A25" s="526" t="s">
        <v>1</v>
      </c>
      <c r="B25" s="526"/>
      <c r="C25" s="526"/>
      <c r="D25" s="526"/>
      <c r="E25" s="526"/>
      <c r="F25" s="526"/>
      <c r="G25" s="526"/>
      <c r="H25" s="526"/>
      <c r="I25" s="526"/>
      <c r="J25" s="526"/>
      <c r="K25" s="171">
        <v>5110010020</v>
      </c>
      <c r="L25" s="173">
        <v>1</v>
      </c>
      <c r="M25" s="173">
        <v>4</v>
      </c>
      <c r="N25" s="174">
        <v>540</v>
      </c>
      <c r="O25" s="175">
        <v>19970</v>
      </c>
      <c r="P25" s="175">
        <v>19200</v>
      </c>
      <c r="Q25" s="175">
        <v>19200</v>
      </c>
    </row>
    <row r="26" spans="1:17">
      <c r="A26" s="526" t="s">
        <v>158</v>
      </c>
      <c r="B26" s="526"/>
      <c r="C26" s="526"/>
      <c r="D26" s="526"/>
      <c r="E26" s="526"/>
      <c r="F26" s="526"/>
      <c r="G26" s="526"/>
      <c r="H26" s="526"/>
      <c r="I26" s="526"/>
      <c r="J26" s="526"/>
      <c r="K26" s="171">
        <v>5110010020</v>
      </c>
      <c r="L26" s="173">
        <v>1</v>
      </c>
      <c r="M26" s="173">
        <v>4</v>
      </c>
      <c r="N26" s="174">
        <v>850</v>
      </c>
      <c r="O26" s="175">
        <v>150.19</v>
      </c>
      <c r="P26" s="175">
        <v>2000</v>
      </c>
      <c r="Q26" s="175">
        <v>2000</v>
      </c>
    </row>
    <row r="27" spans="1:17" ht="39" customHeight="1">
      <c r="A27" s="526" t="s">
        <v>167</v>
      </c>
      <c r="B27" s="526"/>
      <c r="C27" s="526"/>
      <c r="D27" s="526"/>
      <c r="E27" s="526"/>
      <c r="F27" s="526"/>
      <c r="G27" s="526"/>
      <c r="H27" s="526"/>
      <c r="I27" s="526"/>
      <c r="J27" s="526"/>
      <c r="K27" s="171">
        <v>5110015010</v>
      </c>
      <c r="L27" s="173">
        <v>0</v>
      </c>
      <c r="M27" s="173">
        <v>0</v>
      </c>
      <c r="N27" s="174">
        <v>0</v>
      </c>
      <c r="O27" s="175">
        <f>O28</f>
        <v>298420</v>
      </c>
      <c r="P27" s="175">
        <f>P28</f>
        <v>295880</v>
      </c>
      <c r="Q27" s="175">
        <f>Q28</f>
        <v>294460</v>
      </c>
    </row>
    <row r="28" spans="1:17" ht="13.15" customHeight="1">
      <c r="A28" s="526" t="s">
        <v>3</v>
      </c>
      <c r="B28" s="526"/>
      <c r="C28" s="526"/>
      <c r="D28" s="526"/>
      <c r="E28" s="526"/>
      <c r="F28" s="526"/>
      <c r="G28" s="526"/>
      <c r="H28" s="526"/>
      <c r="I28" s="526"/>
      <c r="J28" s="526"/>
      <c r="K28" s="171">
        <v>5110015010</v>
      </c>
      <c r="L28" s="173">
        <v>1</v>
      </c>
      <c r="M28" s="173">
        <v>0</v>
      </c>
      <c r="N28" s="174">
        <v>0</v>
      </c>
      <c r="O28" s="175">
        <f>O30</f>
        <v>298420</v>
      </c>
      <c r="P28" s="175">
        <f>P30</f>
        <v>295880</v>
      </c>
      <c r="Q28" s="175">
        <f>Q30</f>
        <v>294460</v>
      </c>
    </row>
    <row r="29" spans="1:17" ht="31.9" customHeight="1">
      <c r="A29" s="530" t="s">
        <v>7</v>
      </c>
      <c r="B29" s="531"/>
      <c r="C29" s="531"/>
      <c r="D29" s="531"/>
      <c r="E29" s="531"/>
      <c r="F29" s="531"/>
      <c r="G29" s="531"/>
      <c r="H29" s="531"/>
      <c r="I29" s="531"/>
      <c r="J29" s="532"/>
      <c r="K29" s="171">
        <v>5110015010</v>
      </c>
      <c r="L29" s="173">
        <v>1</v>
      </c>
      <c r="M29" s="173">
        <v>4</v>
      </c>
      <c r="N29" s="174">
        <v>0</v>
      </c>
      <c r="O29" s="175">
        <v>298420</v>
      </c>
      <c r="P29" s="175">
        <v>295880</v>
      </c>
      <c r="Q29" s="175">
        <v>294460</v>
      </c>
    </row>
    <row r="30" spans="1:17">
      <c r="A30" s="526" t="s">
        <v>1</v>
      </c>
      <c r="B30" s="526"/>
      <c r="C30" s="526"/>
      <c r="D30" s="526"/>
      <c r="E30" s="526"/>
      <c r="F30" s="526"/>
      <c r="G30" s="526"/>
      <c r="H30" s="526"/>
      <c r="I30" s="526"/>
      <c r="J30" s="526"/>
      <c r="K30" s="171">
        <v>5110015010</v>
      </c>
      <c r="L30" s="173">
        <v>1</v>
      </c>
      <c r="M30" s="173">
        <v>4</v>
      </c>
      <c r="N30" s="174">
        <v>540</v>
      </c>
      <c r="O30" s="175">
        <v>298420</v>
      </c>
      <c r="P30" s="175">
        <v>295880</v>
      </c>
      <c r="Q30" s="175">
        <v>294460</v>
      </c>
    </row>
    <row r="31" spans="1:17" ht="16.149999999999999" customHeight="1">
      <c r="A31" s="526" t="s">
        <v>230</v>
      </c>
      <c r="B31" s="526"/>
      <c r="C31" s="526"/>
      <c r="D31" s="526"/>
      <c r="E31" s="526"/>
      <c r="F31" s="526"/>
      <c r="G31" s="526"/>
      <c r="H31" s="526"/>
      <c r="I31" s="526"/>
      <c r="J31" s="526"/>
      <c r="K31" s="171">
        <v>5110097080</v>
      </c>
      <c r="L31" s="173">
        <v>0</v>
      </c>
      <c r="M31" s="173">
        <v>0</v>
      </c>
      <c r="N31" s="174">
        <v>0</v>
      </c>
      <c r="O31" s="175">
        <f>O32</f>
        <v>259362.22</v>
      </c>
      <c r="P31" s="175">
        <v>0</v>
      </c>
      <c r="Q31" s="175">
        <v>0</v>
      </c>
    </row>
    <row r="32" spans="1:17" ht="13.15" customHeight="1">
      <c r="A32" s="526" t="s">
        <v>3</v>
      </c>
      <c r="B32" s="526"/>
      <c r="C32" s="526"/>
      <c r="D32" s="526"/>
      <c r="E32" s="526"/>
      <c r="F32" s="526"/>
      <c r="G32" s="526"/>
      <c r="H32" s="526"/>
      <c r="I32" s="526"/>
      <c r="J32" s="526"/>
      <c r="K32" s="171">
        <v>5110097080</v>
      </c>
      <c r="L32" s="173">
        <v>1</v>
      </c>
      <c r="M32" s="173">
        <v>0</v>
      </c>
      <c r="N32" s="174">
        <v>0</v>
      </c>
      <c r="O32" s="175">
        <f>O34</f>
        <v>259362.22</v>
      </c>
      <c r="P32" s="175">
        <f>P34</f>
        <v>0</v>
      </c>
      <c r="Q32" s="175">
        <f>Q34</f>
        <v>0</v>
      </c>
    </row>
    <row r="33" spans="1:17" ht="31.9" customHeight="1">
      <c r="A33" s="530" t="s">
        <v>7</v>
      </c>
      <c r="B33" s="531"/>
      <c r="C33" s="531"/>
      <c r="D33" s="531"/>
      <c r="E33" s="531"/>
      <c r="F33" s="531"/>
      <c r="G33" s="531"/>
      <c r="H33" s="531"/>
      <c r="I33" s="531"/>
      <c r="J33" s="532"/>
      <c r="K33" s="171">
        <v>5110097080</v>
      </c>
      <c r="L33" s="173">
        <v>1</v>
      </c>
      <c r="M33" s="173">
        <v>4</v>
      </c>
      <c r="N33" s="174">
        <v>0</v>
      </c>
      <c r="O33" s="175">
        <f>O34</f>
        <v>259362.22</v>
      </c>
      <c r="P33" s="175">
        <v>0</v>
      </c>
      <c r="Q33" s="175">
        <v>0</v>
      </c>
    </row>
    <row r="34" spans="1:17" ht="16.149999999999999" customHeight="1">
      <c r="A34" s="526" t="s">
        <v>25</v>
      </c>
      <c r="B34" s="526"/>
      <c r="C34" s="526"/>
      <c r="D34" s="526"/>
      <c r="E34" s="526"/>
      <c r="F34" s="526"/>
      <c r="G34" s="526"/>
      <c r="H34" s="526"/>
      <c r="I34" s="526"/>
      <c r="J34" s="526"/>
      <c r="K34" s="171">
        <v>5110097080</v>
      </c>
      <c r="L34" s="173">
        <v>1</v>
      </c>
      <c r="M34" s="173">
        <v>4</v>
      </c>
      <c r="N34" s="174">
        <v>120</v>
      </c>
      <c r="O34" s="175">
        <v>259362.22</v>
      </c>
      <c r="P34" s="175">
        <v>0</v>
      </c>
      <c r="Q34" s="175">
        <v>0</v>
      </c>
    </row>
    <row r="35" spans="1:17" ht="26.45" customHeight="1">
      <c r="A35" s="526" t="s">
        <v>216</v>
      </c>
      <c r="B35" s="526"/>
      <c r="C35" s="526"/>
      <c r="D35" s="526"/>
      <c r="E35" s="526"/>
      <c r="F35" s="526"/>
      <c r="G35" s="526"/>
      <c r="H35" s="526"/>
      <c r="I35" s="526"/>
      <c r="J35" s="526"/>
      <c r="K35" s="171">
        <v>5110010080</v>
      </c>
      <c r="L35" s="173">
        <v>0</v>
      </c>
      <c r="M35" s="173">
        <v>0</v>
      </c>
      <c r="N35" s="174">
        <v>0</v>
      </c>
      <c r="O35" s="175">
        <f>O37</f>
        <v>12400</v>
      </c>
      <c r="P35" s="175">
        <f>P37</f>
        <v>12400</v>
      </c>
      <c r="Q35" s="175">
        <f>Q37</f>
        <v>12400</v>
      </c>
    </row>
    <row r="36" spans="1:17" ht="16.149999999999999" customHeight="1">
      <c r="A36" s="526" t="s">
        <v>3</v>
      </c>
      <c r="B36" s="526"/>
      <c r="C36" s="526"/>
      <c r="D36" s="526"/>
      <c r="E36" s="526"/>
      <c r="F36" s="526"/>
      <c r="G36" s="526"/>
      <c r="H36" s="526"/>
      <c r="I36" s="526"/>
      <c r="J36" s="526"/>
      <c r="K36" s="171">
        <v>5110010080</v>
      </c>
      <c r="L36" s="173">
        <v>1</v>
      </c>
      <c r="M36" s="173">
        <v>0</v>
      </c>
      <c r="N36" s="174">
        <v>0</v>
      </c>
      <c r="O36" s="175">
        <v>12400</v>
      </c>
      <c r="P36" s="175">
        <v>12400</v>
      </c>
      <c r="Q36" s="175">
        <v>12400</v>
      </c>
    </row>
    <row r="37" spans="1:17" ht="20.45" customHeight="1">
      <c r="A37" s="526" t="s">
        <v>168</v>
      </c>
      <c r="B37" s="526"/>
      <c r="C37" s="526"/>
      <c r="D37" s="526"/>
      <c r="E37" s="526"/>
      <c r="F37" s="526"/>
      <c r="G37" s="526"/>
      <c r="H37" s="526"/>
      <c r="I37" s="526"/>
      <c r="J37" s="526"/>
      <c r="K37" s="171">
        <v>5110010080</v>
      </c>
      <c r="L37" s="173">
        <v>1</v>
      </c>
      <c r="M37" s="173">
        <v>6</v>
      </c>
      <c r="N37" s="174">
        <v>0</v>
      </c>
      <c r="O37" s="175">
        <f>O38</f>
        <v>12400</v>
      </c>
      <c r="P37" s="175">
        <f>P38</f>
        <v>12400</v>
      </c>
      <c r="Q37" s="175">
        <f>Q38</f>
        <v>12400</v>
      </c>
    </row>
    <row r="38" spans="1:17">
      <c r="A38" s="526" t="s">
        <v>1</v>
      </c>
      <c r="B38" s="526"/>
      <c r="C38" s="526"/>
      <c r="D38" s="526"/>
      <c r="E38" s="526"/>
      <c r="F38" s="526"/>
      <c r="G38" s="526"/>
      <c r="H38" s="526"/>
      <c r="I38" s="526"/>
      <c r="J38" s="526"/>
      <c r="K38" s="171">
        <v>5110010080</v>
      </c>
      <c r="L38" s="173">
        <v>1</v>
      </c>
      <c r="M38" s="173">
        <v>6</v>
      </c>
      <c r="N38" s="174">
        <v>540</v>
      </c>
      <c r="O38" s="175">
        <v>12400</v>
      </c>
      <c r="P38" s="175">
        <v>12400</v>
      </c>
      <c r="Q38" s="175">
        <v>12400</v>
      </c>
    </row>
    <row r="39" spans="1:17" ht="24.6" customHeight="1">
      <c r="A39" s="169"/>
      <c r="B39" s="539" t="s">
        <v>30</v>
      </c>
      <c r="C39" s="539"/>
      <c r="D39" s="539"/>
      <c r="E39" s="539"/>
      <c r="F39" s="539"/>
      <c r="G39" s="539"/>
      <c r="H39" s="539"/>
      <c r="I39" s="539"/>
      <c r="J39" s="539"/>
      <c r="K39" s="177">
        <v>5120000000</v>
      </c>
      <c r="L39" s="178">
        <v>0</v>
      </c>
      <c r="M39" s="178">
        <v>0</v>
      </c>
      <c r="N39" s="179">
        <v>0</v>
      </c>
      <c r="O39" s="180">
        <f>O40</f>
        <v>111000</v>
      </c>
      <c r="P39" s="180">
        <v>108300</v>
      </c>
      <c r="Q39" s="180">
        <v>112100</v>
      </c>
    </row>
    <row r="40" spans="1:17" ht="25.15" customHeight="1">
      <c r="A40" s="169"/>
      <c r="B40" s="169"/>
      <c r="C40" s="533" t="s">
        <v>227</v>
      </c>
      <c r="D40" s="533"/>
      <c r="E40" s="533"/>
      <c r="F40" s="533"/>
      <c r="G40" s="533"/>
      <c r="H40" s="533"/>
      <c r="I40" s="533"/>
      <c r="J40" s="533"/>
      <c r="K40" s="171">
        <v>5120051180</v>
      </c>
      <c r="L40" s="173">
        <v>0</v>
      </c>
      <c r="M40" s="173">
        <v>0</v>
      </c>
      <c r="N40" s="174">
        <v>0</v>
      </c>
      <c r="O40" s="175">
        <f>O41</f>
        <v>111000</v>
      </c>
      <c r="P40" s="175">
        <v>108300</v>
      </c>
      <c r="Q40" s="175">
        <v>112100</v>
      </c>
    </row>
    <row r="41" spans="1:17" ht="16.149999999999999" customHeight="1">
      <c r="A41" s="533" t="s">
        <v>8</v>
      </c>
      <c r="B41" s="533"/>
      <c r="C41" s="533"/>
      <c r="D41" s="533"/>
      <c r="E41" s="533"/>
      <c r="F41" s="533"/>
      <c r="G41" s="533"/>
      <c r="H41" s="533"/>
      <c r="I41" s="533"/>
      <c r="J41" s="533"/>
      <c r="K41" s="171">
        <v>5120051180</v>
      </c>
      <c r="L41" s="173">
        <v>2</v>
      </c>
      <c r="M41" s="173">
        <v>0</v>
      </c>
      <c r="N41" s="174">
        <v>0</v>
      </c>
      <c r="O41" s="175">
        <f>O42</f>
        <v>111000</v>
      </c>
      <c r="P41" s="175">
        <v>108300</v>
      </c>
      <c r="Q41" s="175">
        <v>112100</v>
      </c>
    </row>
    <row r="42" spans="1:17" ht="16.149999999999999" customHeight="1">
      <c r="A42" s="533" t="s">
        <v>9</v>
      </c>
      <c r="B42" s="533"/>
      <c r="C42" s="533"/>
      <c r="D42" s="533"/>
      <c r="E42" s="533"/>
      <c r="F42" s="533"/>
      <c r="G42" s="533"/>
      <c r="H42" s="533"/>
      <c r="I42" s="533"/>
      <c r="J42" s="533"/>
      <c r="K42" s="171">
        <v>5120051180</v>
      </c>
      <c r="L42" s="173">
        <v>2</v>
      </c>
      <c r="M42" s="173">
        <v>3</v>
      </c>
      <c r="N42" s="174">
        <v>0</v>
      </c>
      <c r="O42" s="175">
        <f>O43</f>
        <v>111000</v>
      </c>
      <c r="P42" s="175">
        <v>108300</v>
      </c>
      <c r="Q42" s="175">
        <v>112100</v>
      </c>
    </row>
    <row r="43" spans="1:17" ht="22.15" customHeight="1">
      <c r="A43" s="526" t="s">
        <v>25</v>
      </c>
      <c r="B43" s="526"/>
      <c r="C43" s="526"/>
      <c r="D43" s="526"/>
      <c r="E43" s="526"/>
      <c r="F43" s="526"/>
      <c r="G43" s="526"/>
      <c r="H43" s="526"/>
      <c r="I43" s="526"/>
      <c r="J43" s="526"/>
      <c r="K43" s="171">
        <v>5120051180</v>
      </c>
      <c r="L43" s="173">
        <v>2</v>
      </c>
      <c r="M43" s="173">
        <v>3</v>
      </c>
      <c r="N43" s="174">
        <v>120</v>
      </c>
      <c r="O43" s="175">
        <v>111000</v>
      </c>
      <c r="P43" s="175">
        <v>106764</v>
      </c>
      <c r="Q43" s="175">
        <v>110670</v>
      </c>
    </row>
    <row r="44" spans="1:17" ht="23.45" customHeight="1">
      <c r="A44" s="526" t="s">
        <v>31</v>
      </c>
      <c r="B44" s="526"/>
      <c r="C44" s="526"/>
      <c r="D44" s="526"/>
      <c r="E44" s="526"/>
      <c r="F44" s="526"/>
      <c r="G44" s="526"/>
      <c r="H44" s="526"/>
      <c r="I44" s="526"/>
      <c r="J44" s="526"/>
      <c r="K44" s="171">
        <v>5120051180</v>
      </c>
      <c r="L44" s="173">
        <v>2</v>
      </c>
      <c r="M44" s="173">
        <v>3</v>
      </c>
      <c r="N44" s="174">
        <v>240</v>
      </c>
      <c r="O44" s="175">
        <v>0</v>
      </c>
      <c r="P44" s="175">
        <v>1536</v>
      </c>
      <c r="Q44" s="175">
        <v>1430</v>
      </c>
    </row>
    <row r="45" spans="1:17" ht="25.15" customHeight="1">
      <c r="A45" s="169"/>
      <c r="B45" s="534" t="s">
        <v>202</v>
      </c>
      <c r="C45" s="534"/>
      <c r="D45" s="534"/>
      <c r="E45" s="534"/>
      <c r="F45" s="534"/>
      <c r="G45" s="534"/>
      <c r="H45" s="534"/>
      <c r="I45" s="534"/>
      <c r="J45" s="534"/>
      <c r="K45" s="177">
        <v>5130000000</v>
      </c>
      <c r="L45" s="178">
        <v>0</v>
      </c>
      <c r="M45" s="178">
        <v>0</v>
      </c>
      <c r="N45" s="179">
        <v>0</v>
      </c>
      <c r="O45" s="180">
        <f>O46</f>
        <v>130000</v>
      </c>
      <c r="P45" s="180">
        <f>P46</f>
        <v>10000</v>
      </c>
      <c r="Q45" s="180">
        <f>Q46</f>
        <v>10000</v>
      </c>
    </row>
    <row r="46" spans="1:17" ht="26.45" customHeight="1">
      <c r="A46" s="169"/>
      <c r="B46" s="169"/>
      <c r="C46" s="530" t="s">
        <v>205</v>
      </c>
      <c r="D46" s="531"/>
      <c r="E46" s="531"/>
      <c r="F46" s="531"/>
      <c r="G46" s="531"/>
      <c r="H46" s="531"/>
      <c r="I46" s="531"/>
      <c r="J46" s="532"/>
      <c r="K46" s="171">
        <v>5130095020</v>
      </c>
      <c r="L46" s="173">
        <v>0</v>
      </c>
      <c r="M46" s="173">
        <v>0</v>
      </c>
      <c r="N46" s="174">
        <v>0</v>
      </c>
      <c r="O46" s="175">
        <f t="shared" ref="O46:Q47" si="2">O47</f>
        <v>130000</v>
      </c>
      <c r="P46" s="175">
        <f t="shared" si="2"/>
        <v>10000</v>
      </c>
      <c r="Q46" s="175">
        <f t="shared" si="2"/>
        <v>10000</v>
      </c>
    </row>
    <row r="47" spans="1:17" ht="22.15" customHeight="1">
      <c r="A47" s="533" t="s">
        <v>10</v>
      </c>
      <c r="B47" s="533"/>
      <c r="C47" s="533"/>
      <c r="D47" s="533"/>
      <c r="E47" s="533"/>
      <c r="F47" s="533"/>
      <c r="G47" s="533"/>
      <c r="H47" s="533"/>
      <c r="I47" s="533"/>
      <c r="J47" s="533"/>
      <c r="K47" s="171">
        <v>5130095020</v>
      </c>
      <c r="L47" s="173">
        <v>3</v>
      </c>
      <c r="M47" s="173">
        <v>0</v>
      </c>
      <c r="N47" s="174">
        <v>0</v>
      </c>
      <c r="O47" s="175">
        <f>O48</f>
        <v>130000</v>
      </c>
      <c r="P47" s="175">
        <f t="shared" si="2"/>
        <v>10000</v>
      </c>
      <c r="Q47" s="175">
        <f t="shared" si="2"/>
        <v>10000</v>
      </c>
    </row>
    <row r="48" spans="1:17" ht="21" customHeight="1">
      <c r="A48" s="533" t="s">
        <v>217</v>
      </c>
      <c r="B48" s="533"/>
      <c r="C48" s="533"/>
      <c r="D48" s="533"/>
      <c r="E48" s="533"/>
      <c r="F48" s="533"/>
      <c r="G48" s="533"/>
      <c r="H48" s="533"/>
      <c r="I48" s="533"/>
      <c r="J48" s="533"/>
      <c r="K48" s="171">
        <v>5130095020</v>
      </c>
      <c r="L48" s="173">
        <v>3</v>
      </c>
      <c r="M48" s="173">
        <v>10</v>
      </c>
      <c r="N48" s="174">
        <v>0</v>
      </c>
      <c r="O48" s="175">
        <f>O49</f>
        <v>130000</v>
      </c>
      <c r="P48" s="175">
        <f>P49</f>
        <v>10000</v>
      </c>
      <c r="Q48" s="175">
        <f>Q49</f>
        <v>10000</v>
      </c>
    </row>
    <row r="49" spans="1:17" ht="29.45" customHeight="1">
      <c r="A49" s="526" t="s">
        <v>31</v>
      </c>
      <c r="B49" s="526"/>
      <c r="C49" s="526"/>
      <c r="D49" s="526"/>
      <c r="E49" s="526"/>
      <c r="F49" s="526"/>
      <c r="G49" s="526"/>
      <c r="H49" s="526"/>
      <c r="I49" s="526"/>
      <c r="J49" s="526"/>
      <c r="K49" s="171">
        <v>5130095020</v>
      </c>
      <c r="L49" s="173">
        <v>3</v>
      </c>
      <c r="M49" s="173">
        <v>10</v>
      </c>
      <c r="N49" s="174">
        <v>240</v>
      </c>
      <c r="O49" s="175">
        <v>130000</v>
      </c>
      <c r="P49" s="175">
        <v>10000</v>
      </c>
      <c r="Q49" s="175">
        <v>10000</v>
      </c>
    </row>
    <row r="50" spans="1:17" ht="34.15" customHeight="1">
      <c r="A50" s="169"/>
      <c r="B50" s="534" t="s">
        <v>201</v>
      </c>
      <c r="C50" s="534"/>
      <c r="D50" s="534"/>
      <c r="E50" s="534"/>
      <c r="F50" s="534"/>
      <c r="G50" s="534"/>
      <c r="H50" s="534"/>
      <c r="I50" s="534"/>
      <c r="J50" s="534"/>
      <c r="K50" s="177">
        <v>5140000000</v>
      </c>
      <c r="L50" s="178">
        <v>0</v>
      </c>
      <c r="M50" s="178">
        <v>0</v>
      </c>
      <c r="N50" s="179">
        <v>0</v>
      </c>
      <c r="O50" s="180">
        <f>O52</f>
        <v>751590.28</v>
      </c>
      <c r="P50" s="180">
        <f>P52</f>
        <v>456000</v>
      </c>
      <c r="Q50" s="180">
        <f>Q52</f>
        <v>465000</v>
      </c>
    </row>
    <row r="51" spans="1:17" ht="24.6" customHeight="1">
      <c r="A51" s="530" t="s">
        <v>32</v>
      </c>
      <c r="B51" s="531"/>
      <c r="C51" s="531"/>
      <c r="D51" s="531"/>
      <c r="E51" s="531"/>
      <c r="F51" s="531"/>
      <c r="G51" s="531"/>
      <c r="H51" s="531"/>
      <c r="I51" s="531"/>
      <c r="J51" s="532"/>
      <c r="K51" s="177">
        <v>5140095280</v>
      </c>
      <c r="L51" s="178">
        <v>0</v>
      </c>
      <c r="M51" s="178">
        <v>0</v>
      </c>
      <c r="N51" s="179">
        <v>0</v>
      </c>
      <c r="O51" s="180">
        <f>O52</f>
        <v>751590.28</v>
      </c>
      <c r="P51" s="180">
        <v>456000</v>
      </c>
      <c r="Q51" s="180">
        <v>465000</v>
      </c>
    </row>
    <row r="52" spans="1:17" ht="16.149999999999999" customHeight="1">
      <c r="A52" s="530" t="s">
        <v>12</v>
      </c>
      <c r="B52" s="531"/>
      <c r="C52" s="531"/>
      <c r="D52" s="531"/>
      <c r="E52" s="531"/>
      <c r="F52" s="531"/>
      <c r="G52" s="531"/>
      <c r="H52" s="531"/>
      <c r="I52" s="531"/>
      <c r="J52" s="532"/>
      <c r="K52" s="171">
        <v>5140095280</v>
      </c>
      <c r="L52" s="173">
        <v>4</v>
      </c>
      <c r="M52" s="173">
        <v>0</v>
      </c>
      <c r="N52" s="174">
        <v>0</v>
      </c>
      <c r="O52" s="175">
        <f t="shared" ref="O52:Q53" si="3">O53</f>
        <v>751590.28</v>
      </c>
      <c r="P52" s="175">
        <f t="shared" si="3"/>
        <v>456000</v>
      </c>
      <c r="Q52" s="175">
        <f t="shared" si="3"/>
        <v>465000</v>
      </c>
    </row>
    <row r="53" spans="1:17" ht="13.9" customHeight="1">
      <c r="A53" s="533" t="s">
        <v>13</v>
      </c>
      <c r="B53" s="533"/>
      <c r="C53" s="533"/>
      <c r="D53" s="533"/>
      <c r="E53" s="533"/>
      <c r="F53" s="533"/>
      <c r="G53" s="533"/>
      <c r="H53" s="533"/>
      <c r="I53" s="533"/>
      <c r="J53" s="533"/>
      <c r="K53" s="171">
        <v>5140095280</v>
      </c>
      <c r="L53" s="173">
        <v>4</v>
      </c>
      <c r="M53" s="173">
        <v>9</v>
      </c>
      <c r="N53" s="174">
        <v>0</v>
      </c>
      <c r="O53" s="175">
        <f t="shared" si="3"/>
        <v>751590.28</v>
      </c>
      <c r="P53" s="175">
        <f t="shared" si="3"/>
        <v>456000</v>
      </c>
      <c r="Q53" s="175">
        <f t="shared" si="3"/>
        <v>465000</v>
      </c>
    </row>
    <row r="54" spans="1:17" ht="23.45" customHeight="1">
      <c r="A54" s="526" t="s">
        <v>31</v>
      </c>
      <c r="B54" s="526"/>
      <c r="C54" s="526"/>
      <c r="D54" s="526"/>
      <c r="E54" s="526"/>
      <c r="F54" s="526"/>
      <c r="G54" s="526"/>
      <c r="H54" s="526"/>
      <c r="I54" s="526"/>
      <c r="J54" s="526"/>
      <c r="K54" s="171">
        <v>5140095280</v>
      </c>
      <c r="L54" s="173">
        <v>4</v>
      </c>
      <c r="M54" s="173">
        <v>9</v>
      </c>
      <c r="N54" s="174">
        <v>240</v>
      </c>
      <c r="O54" s="175">
        <v>751590.28</v>
      </c>
      <c r="P54" s="175">
        <v>456000</v>
      </c>
      <c r="Q54" s="175">
        <v>465000</v>
      </c>
    </row>
    <row r="55" spans="1:17" ht="24.6" customHeight="1">
      <c r="A55" s="169"/>
      <c r="B55" s="539" t="s">
        <v>283</v>
      </c>
      <c r="C55" s="539"/>
      <c r="D55" s="539"/>
      <c r="E55" s="539"/>
      <c r="F55" s="539"/>
      <c r="G55" s="539"/>
      <c r="H55" s="539"/>
      <c r="I55" s="539"/>
      <c r="J55" s="539"/>
      <c r="K55" s="177">
        <v>5150000000</v>
      </c>
      <c r="L55" s="178">
        <v>0</v>
      </c>
      <c r="M55" s="178">
        <v>0</v>
      </c>
      <c r="N55" s="179">
        <v>0</v>
      </c>
      <c r="O55" s="180">
        <f>O56</f>
        <v>404490.12</v>
      </c>
      <c r="P55" s="180">
        <f t="shared" ref="P55:Q58" si="4">P56</f>
        <v>10000</v>
      </c>
      <c r="Q55" s="180">
        <f t="shared" si="4"/>
        <v>10000</v>
      </c>
    </row>
    <row r="56" spans="1:17" ht="24" customHeight="1">
      <c r="A56" s="169"/>
      <c r="B56" s="169"/>
      <c r="C56" s="533" t="s">
        <v>161</v>
      </c>
      <c r="D56" s="533"/>
      <c r="E56" s="533"/>
      <c r="F56" s="533"/>
      <c r="G56" s="533"/>
      <c r="H56" s="533"/>
      <c r="I56" s="533"/>
      <c r="J56" s="533"/>
      <c r="K56" s="171">
        <v>5150095310</v>
      </c>
      <c r="L56" s="173">
        <v>0</v>
      </c>
      <c r="M56" s="173">
        <v>0</v>
      </c>
      <c r="N56" s="174">
        <v>0</v>
      </c>
      <c r="O56" s="175">
        <f>O57</f>
        <v>404490.12</v>
      </c>
      <c r="P56" s="175">
        <f t="shared" si="4"/>
        <v>10000</v>
      </c>
      <c r="Q56" s="175">
        <f t="shared" si="4"/>
        <v>10000</v>
      </c>
    </row>
    <row r="57" spans="1:17" ht="13.9" customHeight="1">
      <c r="A57" s="533" t="s">
        <v>160</v>
      </c>
      <c r="B57" s="533"/>
      <c r="C57" s="533"/>
      <c r="D57" s="533"/>
      <c r="E57" s="533"/>
      <c r="F57" s="533"/>
      <c r="G57" s="533"/>
      <c r="H57" s="533"/>
      <c r="I57" s="533"/>
      <c r="J57" s="533"/>
      <c r="K57" s="171">
        <v>5150095310</v>
      </c>
      <c r="L57" s="173">
        <v>5</v>
      </c>
      <c r="M57" s="173">
        <v>0</v>
      </c>
      <c r="N57" s="174">
        <v>0</v>
      </c>
      <c r="O57" s="175">
        <f>O58</f>
        <v>404490.12</v>
      </c>
      <c r="P57" s="175">
        <f t="shared" si="4"/>
        <v>10000</v>
      </c>
      <c r="Q57" s="175">
        <f t="shared" si="4"/>
        <v>10000</v>
      </c>
    </row>
    <row r="58" spans="1:17" ht="24" customHeight="1">
      <c r="A58" s="533" t="s">
        <v>155</v>
      </c>
      <c r="B58" s="533"/>
      <c r="C58" s="533"/>
      <c r="D58" s="533"/>
      <c r="E58" s="533"/>
      <c r="F58" s="533"/>
      <c r="G58" s="533"/>
      <c r="H58" s="533"/>
      <c r="I58" s="533"/>
      <c r="J58" s="533"/>
      <c r="K58" s="171">
        <v>5150095310</v>
      </c>
      <c r="L58" s="173">
        <v>5</v>
      </c>
      <c r="M58" s="173">
        <v>3</v>
      </c>
      <c r="N58" s="174">
        <v>0</v>
      </c>
      <c r="O58" s="175">
        <f>O59</f>
        <v>404490.12</v>
      </c>
      <c r="P58" s="175">
        <f t="shared" si="4"/>
        <v>10000</v>
      </c>
      <c r="Q58" s="175">
        <f t="shared" si="4"/>
        <v>10000</v>
      </c>
    </row>
    <row r="59" spans="1:17" ht="21" customHeight="1">
      <c r="A59" s="526" t="s">
        <v>31</v>
      </c>
      <c r="B59" s="526"/>
      <c r="C59" s="526"/>
      <c r="D59" s="526"/>
      <c r="E59" s="526"/>
      <c r="F59" s="526"/>
      <c r="G59" s="526"/>
      <c r="H59" s="526"/>
      <c r="I59" s="526"/>
      <c r="J59" s="526"/>
      <c r="K59" s="171">
        <v>5150095310</v>
      </c>
      <c r="L59" s="173">
        <v>5</v>
      </c>
      <c r="M59" s="173">
        <v>3</v>
      </c>
      <c r="N59" s="174">
        <v>240</v>
      </c>
      <c r="O59" s="175">
        <v>404490.12</v>
      </c>
      <c r="P59" s="175">
        <v>10000</v>
      </c>
      <c r="Q59" s="175">
        <v>10000</v>
      </c>
    </row>
    <row r="60" spans="1:17" ht="28.15" customHeight="1">
      <c r="A60" s="169"/>
      <c r="B60" s="534" t="s">
        <v>223</v>
      </c>
      <c r="C60" s="534"/>
      <c r="D60" s="534"/>
      <c r="E60" s="534"/>
      <c r="F60" s="534"/>
      <c r="G60" s="534"/>
      <c r="H60" s="534"/>
      <c r="I60" s="534"/>
      <c r="J60" s="534"/>
      <c r="K60" s="177">
        <v>5160000000</v>
      </c>
      <c r="L60" s="178">
        <v>0</v>
      </c>
      <c r="M60" s="178">
        <v>0</v>
      </c>
      <c r="N60" s="179">
        <v>0</v>
      </c>
      <c r="O60" s="180">
        <f>O63+O65+O69</f>
        <v>2198594.84</v>
      </c>
      <c r="P60" s="180">
        <f>P63+P65+P69</f>
        <v>1285650</v>
      </c>
      <c r="Q60" s="180">
        <f>Q63+Q65+Q69</f>
        <v>1289240</v>
      </c>
    </row>
    <row r="61" spans="1:17" ht="28.15" customHeight="1">
      <c r="A61" s="533" t="s">
        <v>166</v>
      </c>
      <c r="B61" s="533"/>
      <c r="C61" s="533"/>
      <c r="D61" s="533"/>
      <c r="E61" s="533"/>
      <c r="F61" s="533"/>
      <c r="G61" s="533"/>
      <c r="H61" s="533"/>
      <c r="I61" s="533"/>
      <c r="J61" s="533"/>
      <c r="K61" s="171">
        <v>5160075080</v>
      </c>
      <c r="L61" s="173">
        <v>0</v>
      </c>
      <c r="M61" s="173">
        <v>0</v>
      </c>
      <c r="N61" s="174">
        <v>0</v>
      </c>
      <c r="O61" s="175">
        <f>O63</f>
        <v>1040190</v>
      </c>
      <c r="P61" s="175">
        <f>P63</f>
        <v>1220350</v>
      </c>
      <c r="Q61" s="175">
        <f>Q63</f>
        <v>1220350</v>
      </c>
    </row>
    <row r="62" spans="1:17" ht="13.15" customHeight="1">
      <c r="A62" s="170"/>
      <c r="B62" s="170"/>
      <c r="C62" s="530" t="s">
        <v>14</v>
      </c>
      <c r="D62" s="531"/>
      <c r="E62" s="531"/>
      <c r="F62" s="531"/>
      <c r="G62" s="531"/>
      <c r="H62" s="531"/>
      <c r="I62" s="531"/>
      <c r="J62" s="532"/>
      <c r="K62" s="171">
        <v>5160075080</v>
      </c>
      <c r="L62" s="173">
        <v>8</v>
      </c>
      <c r="M62" s="173">
        <v>0</v>
      </c>
      <c r="N62" s="174">
        <v>0</v>
      </c>
      <c r="O62" s="175">
        <f t="shared" ref="O62:Q63" si="5">O63</f>
        <v>1040190</v>
      </c>
      <c r="P62" s="175">
        <f t="shared" si="5"/>
        <v>1220350</v>
      </c>
      <c r="Q62" s="175">
        <f t="shared" si="5"/>
        <v>1220350</v>
      </c>
    </row>
    <row r="63" spans="1:17" ht="14.45" customHeight="1">
      <c r="A63" s="169"/>
      <c r="B63" s="170"/>
      <c r="C63" s="533" t="s">
        <v>228</v>
      </c>
      <c r="D63" s="533"/>
      <c r="E63" s="533"/>
      <c r="F63" s="533"/>
      <c r="G63" s="533"/>
      <c r="H63" s="533"/>
      <c r="I63" s="533"/>
      <c r="J63" s="533"/>
      <c r="K63" s="171">
        <v>5160075080</v>
      </c>
      <c r="L63" s="173">
        <v>8</v>
      </c>
      <c r="M63" s="173">
        <v>1</v>
      </c>
      <c r="N63" s="174">
        <v>0</v>
      </c>
      <c r="O63" s="175">
        <f t="shared" si="5"/>
        <v>1040190</v>
      </c>
      <c r="P63" s="175">
        <f t="shared" si="5"/>
        <v>1220350</v>
      </c>
      <c r="Q63" s="175">
        <f t="shared" si="5"/>
        <v>1220350</v>
      </c>
    </row>
    <row r="64" spans="1:17" ht="12.6" customHeight="1">
      <c r="A64" s="533" t="s">
        <v>1</v>
      </c>
      <c r="B64" s="533"/>
      <c r="C64" s="533"/>
      <c r="D64" s="533"/>
      <c r="E64" s="533"/>
      <c r="F64" s="533"/>
      <c r="G64" s="533"/>
      <c r="H64" s="533"/>
      <c r="I64" s="533"/>
      <c r="J64" s="533"/>
      <c r="K64" s="171">
        <v>5160075080</v>
      </c>
      <c r="L64" s="173">
        <v>8</v>
      </c>
      <c r="M64" s="173">
        <v>1</v>
      </c>
      <c r="N64" s="174">
        <v>540</v>
      </c>
      <c r="O64" s="175">
        <v>1040190</v>
      </c>
      <c r="P64" s="175">
        <v>1220350</v>
      </c>
      <c r="Q64" s="175">
        <v>1220350</v>
      </c>
    </row>
    <row r="65" spans="1:17" ht="21" customHeight="1">
      <c r="A65" s="169"/>
      <c r="B65" s="169"/>
      <c r="C65" s="533" t="s">
        <v>34</v>
      </c>
      <c r="D65" s="533"/>
      <c r="E65" s="533"/>
      <c r="F65" s="533"/>
      <c r="G65" s="533"/>
      <c r="H65" s="533"/>
      <c r="I65" s="533"/>
      <c r="J65" s="533"/>
      <c r="K65" s="171">
        <v>5160095220</v>
      </c>
      <c r="L65" s="173">
        <v>0</v>
      </c>
      <c r="M65" s="173">
        <v>0</v>
      </c>
      <c r="N65" s="174">
        <v>0</v>
      </c>
      <c r="O65" s="175">
        <f>O68</f>
        <v>978244.84</v>
      </c>
      <c r="P65" s="175">
        <f>P68</f>
        <v>65300</v>
      </c>
      <c r="Q65" s="175">
        <v>68890</v>
      </c>
    </row>
    <row r="66" spans="1:17" ht="21" customHeight="1">
      <c r="A66" s="170"/>
      <c r="B66" s="170"/>
      <c r="C66" s="533" t="s">
        <v>14</v>
      </c>
      <c r="D66" s="533"/>
      <c r="E66" s="533"/>
      <c r="F66" s="533"/>
      <c r="G66" s="533"/>
      <c r="H66" s="533"/>
      <c r="I66" s="533"/>
      <c r="J66" s="533"/>
      <c r="K66" s="171">
        <v>5160095220</v>
      </c>
      <c r="L66" s="173">
        <v>8</v>
      </c>
      <c r="M66" s="173">
        <v>0</v>
      </c>
      <c r="N66" s="174">
        <v>0</v>
      </c>
      <c r="O66" s="175">
        <f>O68</f>
        <v>978244.84</v>
      </c>
      <c r="P66" s="175">
        <v>65300</v>
      </c>
      <c r="Q66" s="175">
        <v>68890</v>
      </c>
    </row>
    <row r="67" spans="1:17" ht="21" customHeight="1">
      <c r="A67" s="170"/>
      <c r="B67" s="170"/>
      <c r="C67" s="533" t="s">
        <v>228</v>
      </c>
      <c r="D67" s="533"/>
      <c r="E67" s="533"/>
      <c r="F67" s="533"/>
      <c r="G67" s="533"/>
      <c r="H67" s="533"/>
      <c r="I67" s="533"/>
      <c r="J67" s="533"/>
      <c r="K67" s="171">
        <v>5160095220</v>
      </c>
      <c r="L67" s="173">
        <v>8</v>
      </c>
      <c r="M67" s="173">
        <v>1</v>
      </c>
      <c r="N67" s="174">
        <v>0</v>
      </c>
      <c r="O67" s="175">
        <v>978244.84</v>
      </c>
      <c r="P67" s="175">
        <v>65300</v>
      </c>
      <c r="Q67" s="175">
        <v>68890</v>
      </c>
    </row>
    <row r="68" spans="1:17" ht="24" customHeight="1">
      <c r="A68" s="533" t="s">
        <v>31</v>
      </c>
      <c r="B68" s="533"/>
      <c r="C68" s="533"/>
      <c r="D68" s="533"/>
      <c r="E68" s="533"/>
      <c r="F68" s="533"/>
      <c r="G68" s="533"/>
      <c r="H68" s="533"/>
      <c r="I68" s="533"/>
      <c r="J68" s="533"/>
      <c r="K68" s="171">
        <v>5160095220</v>
      </c>
      <c r="L68" s="173">
        <v>8</v>
      </c>
      <c r="M68" s="173">
        <v>1</v>
      </c>
      <c r="N68" s="174">
        <v>240</v>
      </c>
      <c r="O68" s="175">
        <v>978244.84</v>
      </c>
      <c r="P68" s="175">
        <v>65300</v>
      </c>
      <c r="Q68" s="175">
        <v>68890</v>
      </c>
    </row>
    <row r="69" spans="1:17" ht="19.149999999999999" customHeight="1">
      <c r="A69" s="533" t="s">
        <v>206</v>
      </c>
      <c r="B69" s="533"/>
      <c r="C69" s="533"/>
      <c r="D69" s="533"/>
      <c r="E69" s="533"/>
      <c r="F69" s="533"/>
      <c r="G69" s="533"/>
      <c r="H69" s="533"/>
      <c r="I69" s="533"/>
      <c r="J69" s="533"/>
      <c r="K69" s="171">
        <v>5160097030</v>
      </c>
      <c r="L69" s="173">
        <v>0</v>
      </c>
      <c r="M69" s="173">
        <v>0</v>
      </c>
      <c r="N69" s="174">
        <v>0</v>
      </c>
      <c r="O69" s="175">
        <f>O72</f>
        <v>180160</v>
      </c>
      <c r="P69" s="175">
        <f>P72</f>
        <v>0</v>
      </c>
      <c r="Q69" s="175">
        <f>Q72</f>
        <v>0</v>
      </c>
    </row>
    <row r="70" spans="1:17" ht="21.6" customHeight="1">
      <c r="A70" s="170"/>
      <c r="B70" s="170"/>
      <c r="C70" s="530" t="s">
        <v>14</v>
      </c>
      <c r="D70" s="531"/>
      <c r="E70" s="531"/>
      <c r="F70" s="531"/>
      <c r="G70" s="531"/>
      <c r="H70" s="531"/>
      <c r="I70" s="531"/>
      <c r="J70" s="532"/>
      <c r="K70" s="171">
        <v>5160097030</v>
      </c>
      <c r="L70" s="173">
        <v>8</v>
      </c>
      <c r="M70" s="173">
        <v>0</v>
      </c>
      <c r="N70" s="174">
        <v>0</v>
      </c>
      <c r="O70" s="175">
        <f>O71</f>
        <v>180160</v>
      </c>
      <c r="P70" s="175">
        <v>0</v>
      </c>
      <c r="Q70" s="175">
        <v>0</v>
      </c>
    </row>
    <row r="71" spans="1:17" ht="21.6" customHeight="1">
      <c r="A71" s="169"/>
      <c r="B71" s="169"/>
      <c r="C71" s="533" t="s">
        <v>228</v>
      </c>
      <c r="D71" s="533"/>
      <c r="E71" s="533"/>
      <c r="F71" s="533"/>
      <c r="G71" s="533"/>
      <c r="H71" s="533"/>
      <c r="I71" s="533"/>
      <c r="J71" s="533"/>
      <c r="K71" s="171">
        <v>5160097030</v>
      </c>
      <c r="L71" s="173">
        <v>8</v>
      </c>
      <c r="M71" s="173">
        <v>1</v>
      </c>
      <c r="N71" s="174">
        <v>0</v>
      </c>
      <c r="O71" s="175">
        <f>O72</f>
        <v>180160</v>
      </c>
      <c r="P71" s="175">
        <v>0</v>
      </c>
      <c r="Q71" s="175">
        <v>0</v>
      </c>
    </row>
    <row r="72" spans="1:17" ht="21.6" customHeight="1">
      <c r="A72" s="530" t="s">
        <v>1</v>
      </c>
      <c r="B72" s="531"/>
      <c r="C72" s="531"/>
      <c r="D72" s="531"/>
      <c r="E72" s="531"/>
      <c r="F72" s="531"/>
      <c r="G72" s="531"/>
      <c r="H72" s="531"/>
      <c r="I72" s="531"/>
      <c r="J72" s="532"/>
      <c r="K72" s="171">
        <v>5160097030</v>
      </c>
      <c r="L72" s="173">
        <v>8</v>
      </c>
      <c r="M72" s="173">
        <v>1</v>
      </c>
      <c r="N72" s="174">
        <v>540</v>
      </c>
      <c r="O72" s="175">
        <v>180160</v>
      </c>
      <c r="P72" s="175">
        <v>0</v>
      </c>
      <c r="Q72" s="175">
        <v>0</v>
      </c>
    </row>
    <row r="73" spans="1:17" ht="24" customHeight="1">
      <c r="A73" s="547" t="s">
        <v>210</v>
      </c>
      <c r="B73" s="548"/>
      <c r="C73" s="548"/>
      <c r="D73" s="548"/>
      <c r="E73" s="548"/>
      <c r="F73" s="548"/>
      <c r="G73" s="548"/>
      <c r="H73" s="548"/>
      <c r="I73" s="548"/>
      <c r="J73" s="549"/>
      <c r="K73" s="177">
        <v>5180000000</v>
      </c>
      <c r="L73" s="178">
        <v>0</v>
      </c>
      <c r="M73" s="178">
        <v>0</v>
      </c>
      <c r="N73" s="179">
        <v>0</v>
      </c>
      <c r="O73" s="180">
        <v>0</v>
      </c>
      <c r="P73" s="180">
        <v>0</v>
      </c>
      <c r="Q73" s="180">
        <v>363000</v>
      </c>
    </row>
    <row r="74" spans="1:17" ht="49.15" customHeight="1">
      <c r="A74" s="530" t="s">
        <v>211</v>
      </c>
      <c r="B74" s="531"/>
      <c r="C74" s="531"/>
      <c r="D74" s="531"/>
      <c r="E74" s="531"/>
      <c r="F74" s="531"/>
      <c r="G74" s="531"/>
      <c r="H74" s="531"/>
      <c r="I74" s="531"/>
      <c r="J74" s="532"/>
      <c r="K74" s="273" t="s">
        <v>212</v>
      </c>
      <c r="L74" s="173">
        <v>0</v>
      </c>
      <c r="M74" s="173">
        <v>0</v>
      </c>
      <c r="N74" s="174">
        <v>0</v>
      </c>
      <c r="O74" s="175">
        <v>0</v>
      </c>
      <c r="P74" s="175">
        <v>0</v>
      </c>
      <c r="Q74" s="175">
        <v>363000</v>
      </c>
    </row>
    <row r="75" spans="1:17" ht="24" customHeight="1">
      <c r="A75" s="530" t="s">
        <v>12</v>
      </c>
      <c r="B75" s="531"/>
      <c r="C75" s="531"/>
      <c r="D75" s="531"/>
      <c r="E75" s="531"/>
      <c r="F75" s="531"/>
      <c r="G75" s="531"/>
      <c r="H75" s="531"/>
      <c r="I75" s="531"/>
      <c r="J75" s="532"/>
      <c r="K75" s="273" t="s">
        <v>212</v>
      </c>
      <c r="L75" s="173">
        <v>4</v>
      </c>
      <c r="M75" s="173">
        <v>0</v>
      </c>
      <c r="N75" s="174">
        <v>0</v>
      </c>
      <c r="O75" s="175">
        <v>0</v>
      </c>
      <c r="P75" s="175">
        <v>0</v>
      </c>
      <c r="Q75" s="175">
        <v>363000</v>
      </c>
    </row>
    <row r="76" spans="1:17" ht="24" customHeight="1">
      <c r="A76" s="530" t="s">
        <v>219</v>
      </c>
      <c r="B76" s="531"/>
      <c r="C76" s="531"/>
      <c r="D76" s="531"/>
      <c r="E76" s="531"/>
      <c r="F76" s="531"/>
      <c r="G76" s="531"/>
      <c r="H76" s="531"/>
      <c r="I76" s="531"/>
      <c r="J76" s="532"/>
      <c r="K76" s="273" t="s">
        <v>212</v>
      </c>
      <c r="L76" s="173">
        <v>4</v>
      </c>
      <c r="M76" s="173">
        <v>12</v>
      </c>
      <c r="N76" s="174">
        <v>0</v>
      </c>
      <c r="O76" s="175">
        <v>0</v>
      </c>
      <c r="P76" s="175">
        <v>0</v>
      </c>
      <c r="Q76" s="175">
        <v>363000</v>
      </c>
    </row>
    <row r="77" spans="1:17" ht="24" customHeight="1">
      <c r="A77" s="530" t="s">
        <v>31</v>
      </c>
      <c r="B77" s="531"/>
      <c r="C77" s="531"/>
      <c r="D77" s="531"/>
      <c r="E77" s="531"/>
      <c r="F77" s="531"/>
      <c r="G77" s="531"/>
      <c r="H77" s="531"/>
      <c r="I77" s="531"/>
      <c r="J77" s="532"/>
      <c r="K77" s="273" t="s">
        <v>212</v>
      </c>
      <c r="L77" s="173">
        <v>4</v>
      </c>
      <c r="M77" s="173">
        <v>12</v>
      </c>
      <c r="N77" s="174">
        <v>240</v>
      </c>
      <c r="O77" s="175">
        <v>0</v>
      </c>
      <c r="P77" s="175">
        <v>0</v>
      </c>
      <c r="Q77" s="175">
        <v>363000</v>
      </c>
    </row>
    <row r="78" spans="1:17" ht="24" customHeight="1">
      <c r="A78" s="540" t="s">
        <v>172</v>
      </c>
      <c r="B78" s="541"/>
      <c r="C78" s="541"/>
      <c r="D78" s="541"/>
      <c r="E78" s="541"/>
      <c r="F78" s="541"/>
      <c r="G78" s="541"/>
      <c r="H78" s="541"/>
      <c r="I78" s="541"/>
      <c r="J78" s="542"/>
      <c r="K78" s="261">
        <v>7700000000</v>
      </c>
      <c r="L78" s="263">
        <v>0</v>
      </c>
      <c r="M78" s="263">
        <v>0</v>
      </c>
      <c r="N78" s="264">
        <v>0</v>
      </c>
      <c r="O78" s="180">
        <f>O79+O83</f>
        <v>10552.54</v>
      </c>
      <c r="P78" s="180">
        <f>P79+P83</f>
        <v>5700</v>
      </c>
      <c r="Q78" s="180">
        <f>Q79+Q83</f>
        <v>5700</v>
      </c>
    </row>
    <row r="79" spans="1:17" ht="13.9" customHeight="1">
      <c r="A79" s="540" t="s">
        <v>38</v>
      </c>
      <c r="B79" s="541"/>
      <c r="C79" s="541"/>
      <c r="D79" s="541"/>
      <c r="E79" s="541"/>
      <c r="F79" s="541"/>
      <c r="G79" s="541"/>
      <c r="H79" s="541"/>
      <c r="I79" s="541"/>
      <c r="J79" s="542"/>
      <c r="K79" s="262">
        <v>7700020040</v>
      </c>
      <c r="L79" s="265">
        <v>0</v>
      </c>
      <c r="M79" s="265">
        <v>0</v>
      </c>
      <c r="N79" s="266">
        <v>0</v>
      </c>
      <c r="O79" s="175">
        <f>O80</f>
        <v>9889.5400000000009</v>
      </c>
      <c r="P79" s="175">
        <f>P80</f>
        <v>5000</v>
      </c>
      <c r="Q79" s="175">
        <f>Q80</f>
        <v>5000</v>
      </c>
    </row>
    <row r="80" spans="1:17" ht="20.45" customHeight="1">
      <c r="A80" s="543" t="s">
        <v>10</v>
      </c>
      <c r="B80" s="543"/>
      <c r="C80" s="543"/>
      <c r="D80" s="543"/>
      <c r="E80" s="543"/>
      <c r="F80" s="543"/>
      <c r="G80" s="543"/>
      <c r="H80" s="543"/>
      <c r="I80" s="543"/>
      <c r="J80" s="543"/>
      <c r="K80" s="262">
        <v>7700020040</v>
      </c>
      <c r="L80" s="265">
        <v>3</v>
      </c>
      <c r="M80" s="265">
        <v>0</v>
      </c>
      <c r="N80" s="266">
        <v>0</v>
      </c>
      <c r="O80" s="175">
        <f>O82</f>
        <v>9889.5400000000009</v>
      </c>
      <c r="P80" s="175">
        <f>P82</f>
        <v>5000</v>
      </c>
      <c r="Q80" s="175">
        <f>Q82</f>
        <v>5000</v>
      </c>
    </row>
    <row r="81" spans="1:17" ht="19.149999999999999" customHeight="1">
      <c r="A81" s="544" t="s">
        <v>11</v>
      </c>
      <c r="B81" s="545"/>
      <c r="C81" s="545"/>
      <c r="D81" s="545"/>
      <c r="E81" s="545"/>
      <c r="F81" s="545"/>
      <c r="G81" s="545"/>
      <c r="H81" s="545"/>
      <c r="I81" s="545"/>
      <c r="J81" s="546"/>
      <c r="K81" s="262">
        <v>7700020040</v>
      </c>
      <c r="L81" s="265">
        <v>3</v>
      </c>
      <c r="M81" s="265">
        <v>14</v>
      </c>
      <c r="N81" s="266">
        <v>0</v>
      </c>
      <c r="O81" s="175">
        <f>O82</f>
        <v>9889.5400000000009</v>
      </c>
      <c r="P81" s="175">
        <v>5000</v>
      </c>
      <c r="Q81" s="175">
        <v>5000</v>
      </c>
    </row>
    <row r="82" spans="1:17" ht="20.45" customHeight="1">
      <c r="A82" s="543" t="s">
        <v>31</v>
      </c>
      <c r="B82" s="543"/>
      <c r="C82" s="543"/>
      <c r="D82" s="543"/>
      <c r="E82" s="543"/>
      <c r="F82" s="543"/>
      <c r="G82" s="543"/>
      <c r="H82" s="543"/>
      <c r="I82" s="543"/>
      <c r="J82" s="543"/>
      <c r="K82" s="262">
        <v>7700020040</v>
      </c>
      <c r="L82" s="265">
        <v>3</v>
      </c>
      <c r="M82" s="265">
        <v>14</v>
      </c>
      <c r="N82" s="266">
        <v>240</v>
      </c>
      <c r="O82" s="175">
        <v>9889.5400000000009</v>
      </c>
      <c r="P82" s="175">
        <v>5000</v>
      </c>
      <c r="Q82" s="175">
        <v>5000</v>
      </c>
    </row>
    <row r="83" spans="1:17" ht="15" customHeight="1">
      <c r="A83" s="543" t="s">
        <v>173</v>
      </c>
      <c r="B83" s="543"/>
      <c r="C83" s="543"/>
      <c r="D83" s="543"/>
      <c r="E83" s="543"/>
      <c r="F83" s="543"/>
      <c r="G83" s="543"/>
      <c r="H83" s="543"/>
      <c r="I83" s="543"/>
      <c r="J83" s="543"/>
      <c r="K83" s="262">
        <v>7700095100</v>
      </c>
      <c r="L83" s="265">
        <v>0</v>
      </c>
      <c r="M83" s="265">
        <v>0</v>
      </c>
      <c r="N83" s="266">
        <v>0</v>
      </c>
      <c r="O83" s="175">
        <f>O86</f>
        <v>663</v>
      </c>
      <c r="P83" s="175">
        <v>700</v>
      </c>
      <c r="Q83" s="175">
        <v>700</v>
      </c>
    </row>
    <row r="84" spans="1:17" ht="13.15" customHeight="1">
      <c r="A84" s="543" t="s">
        <v>3</v>
      </c>
      <c r="B84" s="543"/>
      <c r="C84" s="543"/>
      <c r="D84" s="543"/>
      <c r="E84" s="543"/>
      <c r="F84" s="543"/>
      <c r="G84" s="543"/>
      <c r="H84" s="543"/>
      <c r="I84" s="543"/>
      <c r="J84" s="543"/>
      <c r="K84" s="262">
        <v>7700095100</v>
      </c>
      <c r="L84" s="265">
        <v>1</v>
      </c>
      <c r="M84" s="265">
        <v>0</v>
      </c>
      <c r="N84" s="266">
        <v>0</v>
      </c>
      <c r="O84" s="175">
        <f>O86</f>
        <v>663</v>
      </c>
      <c r="P84" s="175">
        <v>700</v>
      </c>
      <c r="Q84" s="175">
        <v>700</v>
      </c>
    </row>
    <row r="85" spans="1:17" ht="13.9" customHeight="1">
      <c r="A85" s="543" t="s">
        <v>171</v>
      </c>
      <c r="B85" s="543"/>
      <c r="C85" s="543"/>
      <c r="D85" s="543"/>
      <c r="E85" s="543"/>
      <c r="F85" s="543"/>
      <c r="G85" s="543"/>
      <c r="H85" s="543"/>
      <c r="I85" s="543"/>
      <c r="J85" s="543"/>
      <c r="K85" s="262">
        <v>7700095100</v>
      </c>
      <c r="L85" s="265">
        <v>1</v>
      </c>
      <c r="M85" s="265">
        <v>13</v>
      </c>
      <c r="N85" s="266">
        <v>0</v>
      </c>
      <c r="O85" s="175">
        <v>663</v>
      </c>
      <c r="P85" s="175">
        <v>700</v>
      </c>
      <c r="Q85" s="175">
        <v>700</v>
      </c>
    </row>
    <row r="86" spans="1:17" ht="13.15" customHeight="1">
      <c r="A86" s="544" t="s">
        <v>158</v>
      </c>
      <c r="B86" s="545"/>
      <c r="C86" s="545"/>
      <c r="D86" s="545"/>
      <c r="E86" s="545"/>
      <c r="F86" s="545"/>
      <c r="G86" s="545"/>
      <c r="H86" s="545"/>
      <c r="I86" s="545"/>
      <c r="J86" s="546"/>
      <c r="K86" s="262">
        <v>7700095100</v>
      </c>
      <c r="L86" s="265">
        <v>1</v>
      </c>
      <c r="M86" s="265">
        <v>13</v>
      </c>
      <c r="N86" s="266">
        <v>850</v>
      </c>
      <c r="O86" s="175">
        <v>663</v>
      </c>
      <c r="P86" s="175">
        <v>700</v>
      </c>
      <c r="Q86" s="175">
        <v>700</v>
      </c>
    </row>
    <row r="87" spans="1:17" ht="13.9" customHeight="1" thickBot="1">
      <c r="A87" s="165" t="s">
        <v>194</v>
      </c>
      <c r="B87" s="166"/>
      <c r="C87" s="166"/>
      <c r="D87" s="166"/>
      <c r="E87" s="167"/>
      <c r="F87" s="167"/>
      <c r="G87" s="167"/>
      <c r="H87" s="167"/>
      <c r="I87" s="167"/>
      <c r="J87" s="167"/>
      <c r="K87" s="172" t="s">
        <v>195</v>
      </c>
      <c r="L87" s="176" t="s">
        <v>195</v>
      </c>
      <c r="M87" s="176" t="s">
        <v>195</v>
      </c>
      <c r="N87" s="176" t="s">
        <v>195</v>
      </c>
      <c r="O87" s="164">
        <f>O11+O39+O45+O50+O55+O60+O78</f>
        <v>5657717.7800000003</v>
      </c>
      <c r="P87" s="164">
        <f>P11+P39+P45+P50+P55+P60+P78</f>
        <v>3597300</v>
      </c>
      <c r="Q87" s="164">
        <f>Q11+Q39+Q45+Q50+Q55+Q60+Q78+Q73</f>
        <v>3974200</v>
      </c>
    </row>
  </sheetData>
  <mergeCells count="81">
    <mergeCell ref="A13:J13"/>
    <mergeCell ref="A79:J79"/>
    <mergeCell ref="A44:J44"/>
    <mergeCell ref="A83:J83"/>
    <mergeCell ref="A84:J84"/>
    <mergeCell ref="B39:J39"/>
    <mergeCell ref="C40:J40"/>
    <mergeCell ref="B45:J45"/>
    <mergeCell ref="A43:J43"/>
    <mergeCell ref="C56:J56"/>
    <mergeCell ref="A86:J86"/>
    <mergeCell ref="A69:J69"/>
    <mergeCell ref="C70:J70"/>
    <mergeCell ref="C71:J71"/>
    <mergeCell ref="A72:J72"/>
    <mergeCell ref="A59:J59"/>
    <mergeCell ref="A85:J85"/>
    <mergeCell ref="C62:J62"/>
    <mergeCell ref="A76:J76"/>
    <mergeCell ref="A61:J61"/>
    <mergeCell ref="A82:J82"/>
    <mergeCell ref="A42:J42"/>
    <mergeCell ref="A81:J81"/>
    <mergeCell ref="A80:J80"/>
    <mergeCell ref="C67:J67"/>
    <mergeCell ref="B60:J60"/>
    <mergeCell ref="C63:J63"/>
    <mergeCell ref="A73:J73"/>
    <mergeCell ref="A74:J74"/>
    <mergeCell ref="A78:J78"/>
    <mergeCell ref="A68:J68"/>
    <mergeCell ref="A52:J52"/>
    <mergeCell ref="A53:J53"/>
    <mergeCell ref="C66:J66"/>
    <mergeCell ref="A58:J58"/>
    <mergeCell ref="A41:J41"/>
    <mergeCell ref="A64:J64"/>
    <mergeCell ref="A48:J48"/>
    <mergeCell ref="A47:J47"/>
    <mergeCell ref="B55:J55"/>
    <mergeCell ref="A51:J51"/>
    <mergeCell ref="A36:J36"/>
    <mergeCell ref="A54:J54"/>
    <mergeCell ref="A19:J19"/>
    <mergeCell ref="A16:J16"/>
    <mergeCell ref="A75:J75"/>
    <mergeCell ref="A33:J33"/>
    <mergeCell ref="A57:J57"/>
    <mergeCell ref="A49:J49"/>
    <mergeCell ref="C46:J46"/>
    <mergeCell ref="A26:J26"/>
    <mergeCell ref="A12:J12"/>
    <mergeCell ref="A31:J31"/>
    <mergeCell ref="A18:J18"/>
    <mergeCell ref="A38:J38"/>
    <mergeCell ref="A29:J29"/>
    <mergeCell ref="A23:J23"/>
    <mergeCell ref="A24:J24"/>
    <mergeCell ref="A25:J25"/>
    <mergeCell ref="A27:J27"/>
    <mergeCell ref="A32:J32"/>
    <mergeCell ref="A37:J37"/>
    <mergeCell ref="A35:J35"/>
    <mergeCell ref="A6:Q6"/>
    <mergeCell ref="A7:N7"/>
    <mergeCell ref="A8:N8"/>
    <mergeCell ref="A10:J10"/>
    <mergeCell ref="B11:J11"/>
    <mergeCell ref="A17:J17"/>
    <mergeCell ref="A15:J15"/>
    <mergeCell ref="A14:J14"/>
    <mergeCell ref="A22:J22"/>
    <mergeCell ref="A9:J9"/>
    <mergeCell ref="A77:J77"/>
    <mergeCell ref="C65:J65"/>
    <mergeCell ref="A34:J34"/>
    <mergeCell ref="A28:J28"/>
    <mergeCell ref="A20:J20"/>
    <mergeCell ref="B50:J50"/>
    <mergeCell ref="A30:J30"/>
    <mergeCell ref="A21:J2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прил5</vt:lpstr>
      <vt:lpstr>прил 6</vt:lpstr>
      <vt:lpstr>прил 7</vt:lpstr>
      <vt:lpstr>прил 8</vt:lpstr>
      <vt:lpstr>прил 9</vt:lpstr>
      <vt:lpstr>прил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Samsung</cp:lastModifiedBy>
  <cp:lastPrinted>2022-12-22T04:41:07Z</cp:lastPrinted>
  <dcterms:created xsi:type="dcterms:W3CDTF">2017-01-12T04:27:35Z</dcterms:created>
  <dcterms:modified xsi:type="dcterms:W3CDTF">2023-01-11T09:58:16Z</dcterms:modified>
</cp:coreProperties>
</file>