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Документы\сайты\Александровка\"/>
    </mc:Choice>
  </mc:AlternateContent>
  <bookViews>
    <workbookView xWindow="0" yWindow="0" windowWidth="20490" windowHeight="7155"/>
  </bookViews>
  <sheets>
    <sheet name="прил 1" sheetId="18" r:id="rId1"/>
    <sheet name="Прил 2" sheetId="19" state="hidden" r:id="rId2"/>
    <sheet name="Прил 3" sheetId="20" state="hidden" r:id="rId3"/>
    <sheet name="Прил 4" sheetId="21" state="hidden" r:id="rId4"/>
    <sheet name="Прил 5" sheetId="23" r:id="rId5"/>
    <sheet name="прил 6" sheetId="22" r:id="rId6"/>
    <sheet name="прил 7" sheetId="16" r:id="rId7"/>
    <sheet name="прил 8" sheetId="17" r:id="rId8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Y41" i="17" l="1"/>
  <c r="Y40" i="17" s="1"/>
  <c r="Y39" i="17" s="1"/>
  <c r="Y38" i="17" s="1"/>
  <c r="R60" i="16"/>
  <c r="R59" i="16" s="1"/>
  <c r="R58" i="16" s="1"/>
  <c r="R57" i="16" s="1"/>
  <c r="R55" i="16" s="1"/>
  <c r="C27" i="22"/>
  <c r="Y29" i="17"/>
  <c r="C12" i="22"/>
  <c r="R38" i="16"/>
  <c r="R37" i="16"/>
  <c r="R36" i="16" s="1"/>
  <c r="R35" i="16" s="1"/>
  <c r="AA39" i="17"/>
  <c r="Z39" i="17"/>
  <c r="Z38" i="17" s="1"/>
  <c r="AA38" i="17"/>
  <c r="F15" i="23"/>
  <c r="E15" i="23"/>
  <c r="E14" i="23" s="1"/>
  <c r="F14" i="23"/>
  <c r="F13" i="23" s="1"/>
  <c r="E13" i="23"/>
  <c r="D15" i="23"/>
  <c r="D14" i="23" s="1"/>
  <c r="D13" i="23" s="1"/>
  <c r="F19" i="23"/>
  <c r="F18" i="23" s="1"/>
  <c r="E19" i="23"/>
  <c r="E18" i="23" s="1"/>
  <c r="E17" i="23" s="1"/>
  <c r="F21" i="23"/>
  <c r="E21" i="23"/>
  <c r="D21" i="23"/>
  <c r="F23" i="23"/>
  <c r="E23" i="23"/>
  <c r="F25" i="23"/>
  <c r="E25" i="23"/>
  <c r="F29" i="23"/>
  <c r="F28" i="23" s="1"/>
  <c r="F27" i="23" s="1"/>
  <c r="E29" i="23"/>
  <c r="E28" i="23"/>
  <c r="E27" i="23" s="1"/>
  <c r="F33" i="23"/>
  <c r="E33" i="23"/>
  <c r="E32" i="23" s="1"/>
  <c r="F32" i="23"/>
  <c r="F37" i="23"/>
  <c r="E37" i="23"/>
  <c r="E36" i="23" s="1"/>
  <c r="E35" i="23" s="1"/>
  <c r="F36" i="23"/>
  <c r="F35" i="23" s="1"/>
  <c r="F31" i="23" s="1"/>
  <c r="F41" i="23"/>
  <c r="E41" i="23"/>
  <c r="E40" i="23" s="1"/>
  <c r="E39" i="23" s="1"/>
  <c r="F40" i="23"/>
  <c r="F39" i="23" s="1"/>
  <c r="F46" i="23"/>
  <c r="F45" i="23" s="1"/>
  <c r="F44" i="23" s="1"/>
  <c r="F43" i="23" s="1"/>
  <c r="E46" i="23"/>
  <c r="E45" i="23"/>
  <c r="E44" i="23" s="1"/>
  <c r="E43" i="23" s="1"/>
  <c r="F49" i="23"/>
  <c r="F48" i="23"/>
  <c r="E49" i="23"/>
  <c r="E48" i="23" s="1"/>
  <c r="D29" i="23"/>
  <c r="D28" i="23"/>
  <c r="D27" i="23" s="1"/>
  <c r="D33" i="23"/>
  <c r="D32" i="23" s="1"/>
  <c r="D37" i="23"/>
  <c r="D36" i="23" s="1"/>
  <c r="D35" i="23" s="1"/>
  <c r="D41" i="23"/>
  <c r="D40" i="23" s="1"/>
  <c r="D39" i="23" s="1"/>
  <c r="D46" i="23"/>
  <c r="D45" i="23"/>
  <c r="D44" i="23" s="1"/>
  <c r="D43" i="23" s="1"/>
  <c r="D49" i="23"/>
  <c r="D48" i="23" s="1"/>
  <c r="F17" i="23"/>
  <c r="D18" i="23"/>
  <c r="D17" i="23" s="1"/>
  <c r="D25" i="23"/>
  <c r="D23" i="23"/>
  <c r="D19" i="23"/>
  <c r="E12" i="22"/>
  <c r="D12" i="22"/>
  <c r="C18" i="22"/>
  <c r="V80" i="16"/>
  <c r="V79" i="16" s="1"/>
  <c r="V78" i="16" s="1"/>
  <c r="V77" i="16" s="1"/>
  <c r="V76" i="16" s="1"/>
  <c r="T80" i="16"/>
  <c r="T79" i="16" s="1"/>
  <c r="T78" i="16"/>
  <c r="T77" i="16" s="1"/>
  <c r="T76" i="16" s="1"/>
  <c r="R33" i="16"/>
  <c r="T33" i="16"/>
  <c r="T32" i="16"/>
  <c r="T31" i="16" s="1"/>
  <c r="T30" i="16" s="1"/>
  <c r="V33" i="16"/>
  <c r="V32" i="16"/>
  <c r="V31" i="16" s="1"/>
  <c r="V30" i="16" s="1"/>
  <c r="V28" i="16"/>
  <c r="T28" i="16"/>
  <c r="T21" i="16" s="1"/>
  <c r="T20" i="16" s="1"/>
  <c r="T19" i="16" s="1"/>
  <c r="T12" i="16" s="1"/>
  <c r="R28" i="16"/>
  <c r="R32" i="16"/>
  <c r="R31" i="16"/>
  <c r="R30" i="16"/>
  <c r="V86" i="16"/>
  <c r="V88" i="16"/>
  <c r="T88" i="16"/>
  <c r="T82" i="16" s="1"/>
  <c r="T85" i="16"/>
  <c r="T86" i="16"/>
  <c r="R86" i="16"/>
  <c r="R88" i="16"/>
  <c r="R83" i="16" s="1"/>
  <c r="R82" i="16"/>
  <c r="V44" i="16"/>
  <c r="V43" i="16" s="1"/>
  <c r="V42" i="16"/>
  <c r="V41" i="16" s="1"/>
  <c r="V40" i="16" s="1"/>
  <c r="T44" i="16"/>
  <c r="T43" i="16"/>
  <c r="T42" i="16"/>
  <c r="T41" i="16" s="1"/>
  <c r="T40" i="16" s="1"/>
  <c r="R44" i="16"/>
  <c r="R43" i="16"/>
  <c r="R42" i="16" s="1"/>
  <c r="R41" i="16" s="1"/>
  <c r="R40" i="16" s="1"/>
  <c r="AA69" i="17"/>
  <c r="AA68" i="17" s="1"/>
  <c r="AA67" i="17" s="1"/>
  <c r="AA66" i="17" s="1"/>
  <c r="Z69" i="17"/>
  <c r="Z68" i="17"/>
  <c r="Z67" i="17" s="1"/>
  <c r="Z66" i="17"/>
  <c r="Y69" i="17"/>
  <c r="Y68" i="17" s="1"/>
  <c r="Y67" i="17" s="1"/>
  <c r="Y66" i="17"/>
  <c r="AA64" i="17"/>
  <c r="AA63" i="17" s="1"/>
  <c r="Z64" i="17"/>
  <c r="Z63" i="17"/>
  <c r="Z62" i="17" s="1"/>
  <c r="Z61" i="17" s="1"/>
  <c r="AA62" i="17"/>
  <c r="AA61" i="17" s="1"/>
  <c r="AA60" i="17" s="1"/>
  <c r="Y64" i="17"/>
  <c r="Y63" i="17"/>
  <c r="Y62" i="17" s="1"/>
  <c r="Y61" i="17" s="1"/>
  <c r="Y60" i="17" s="1"/>
  <c r="Y59" i="17" s="1"/>
  <c r="Z60" i="17"/>
  <c r="AA92" i="17"/>
  <c r="AA47" i="17"/>
  <c r="Z47" i="17"/>
  <c r="Z46" i="17" s="1"/>
  <c r="Z45" i="17" s="1"/>
  <c r="Z44" i="17" s="1"/>
  <c r="Z43" i="17" s="1"/>
  <c r="AA46" i="17"/>
  <c r="AA45" i="17" s="1"/>
  <c r="AA44" i="17" s="1"/>
  <c r="AA43" i="17" s="1"/>
  <c r="Y47" i="17"/>
  <c r="Y46" i="17" s="1"/>
  <c r="Y45" i="17" s="1"/>
  <c r="Y44" i="17"/>
  <c r="Y43" i="17" s="1"/>
  <c r="AA26" i="17"/>
  <c r="Z26" i="17"/>
  <c r="Y26" i="17"/>
  <c r="Y92" i="17"/>
  <c r="Y91" i="17" s="1"/>
  <c r="AA31" i="17"/>
  <c r="Z31" i="17"/>
  <c r="Y31" i="17"/>
  <c r="AA57" i="17"/>
  <c r="Z57" i="17"/>
  <c r="Y57" i="17"/>
  <c r="AA36" i="17"/>
  <c r="AA35" i="17" s="1"/>
  <c r="AA34" i="17" s="1"/>
  <c r="AA33" i="17" s="1"/>
  <c r="Z36" i="17"/>
  <c r="Z35" i="17" s="1"/>
  <c r="Z34" i="17" s="1"/>
  <c r="Y36" i="17"/>
  <c r="Y35" i="17"/>
  <c r="Y34" i="17"/>
  <c r="Y33" i="17" s="1"/>
  <c r="AA89" i="17"/>
  <c r="Z89" i="17"/>
  <c r="Y89" i="17"/>
  <c r="Z92" i="17"/>
  <c r="Z91" i="17"/>
  <c r="Z88" i="17"/>
  <c r="Z85" i="17" s="1"/>
  <c r="AA91" i="17"/>
  <c r="AA88" i="17" s="1"/>
  <c r="AA85" i="17" s="1"/>
  <c r="AA83" i="17"/>
  <c r="AA82" i="17"/>
  <c r="AA81" i="17"/>
  <c r="AA80" i="17"/>
  <c r="AA79" i="17"/>
  <c r="AA78" i="17"/>
  <c r="Z83" i="17"/>
  <c r="Z82" i="17"/>
  <c r="Z81" i="17"/>
  <c r="Z80" i="17"/>
  <c r="Z79" i="17"/>
  <c r="Z78" i="17"/>
  <c r="AA76" i="17"/>
  <c r="AA75" i="17"/>
  <c r="AA74" i="17"/>
  <c r="AA73" i="17"/>
  <c r="AA72" i="17"/>
  <c r="AA71" i="17"/>
  <c r="Z76" i="17"/>
  <c r="Z75" i="17"/>
  <c r="Z74" i="17"/>
  <c r="Z73" i="17"/>
  <c r="Z72" i="17"/>
  <c r="Z71" i="17"/>
  <c r="AA54" i="17"/>
  <c r="AA53" i="17" s="1"/>
  <c r="Z54" i="17"/>
  <c r="Z53" i="17" s="1"/>
  <c r="AA52" i="17"/>
  <c r="AA51" i="17" s="1"/>
  <c r="AA50" i="17" s="1"/>
  <c r="AA49" i="17" s="1"/>
  <c r="Z52" i="17"/>
  <c r="Z51" i="17" s="1"/>
  <c r="Z50" i="17" s="1"/>
  <c r="Z49" i="17" s="1"/>
  <c r="Z59" i="17"/>
  <c r="AA23" i="17"/>
  <c r="Z23" i="17"/>
  <c r="AA16" i="17"/>
  <c r="AA14" i="17" s="1"/>
  <c r="Z16" i="17"/>
  <c r="AA15" i="17"/>
  <c r="AA13" i="17"/>
  <c r="Z12" i="17"/>
  <c r="V22" i="16"/>
  <c r="V21" i="16" s="1"/>
  <c r="T22" i="16"/>
  <c r="R22" i="16"/>
  <c r="R21" i="16"/>
  <c r="R20" i="16" s="1"/>
  <c r="R19" i="16" s="1"/>
  <c r="E20" i="22"/>
  <c r="D20" i="22"/>
  <c r="C20" i="22"/>
  <c r="V73" i="16"/>
  <c r="V72" i="16"/>
  <c r="V71" i="16"/>
  <c r="V70" i="16"/>
  <c r="V69" i="16"/>
  <c r="V14" i="16"/>
  <c r="T14" i="16"/>
  <c r="V85" i="16"/>
  <c r="V84" i="16"/>
  <c r="V83" i="16"/>
  <c r="V82" i="16"/>
  <c r="T84" i="16"/>
  <c r="T83" i="16"/>
  <c r="V50" i="16"/>
  <c r="V46" i="16" s="1"/>
  <c r="V48" i="16"/>
  <c r="T50" i="16"/>
  <c r="T73" i="16"/>
  <c r="T72" i="16"/>
  <c r="T71" i="16" s="1"/>
  <c r="T70" i="16" s="1"/>
  <c r="T69" i="16" s="1"/>
  <c r="D18" i="22"/>
  <c r="E18" i="22"/>
  <c r="R16" i="16"/>
  <c r="Y23" i="17"/>
  <c r="Y22" i="17" s="1"/>
  <c r="Y21" i="17" s="1"/>
  <c r="Y20" i="17" s="1"/>
  <c r="Y19" i="17" s="1"/>
  <c r="R84" i="16"/>
  <c r="Y76" i="17"/>
  <c r="Y75" i="17"/>
  <c r="Y74" i="17"/>
  <c r="Y73" i="17"/>
  <c r="Y72" i="17"/>
  <c r="Y71" i="17"/>
  <c r="Y83" i="17"/>
  <c r="Y82" i="17"/>
  <c r="Y81" i="17"/>
  <c r="Y80" i="17"/>
  <c r="Y79" i="17"/>
  <c r="Y78" i="17"/>
  <c r="R80" i="16"/>
  <c r="R79" i="16"/>
  <c r="R78" i="16"/>
  <c r="R77" i="16"/>
  <c r="R76" i="16"/>
  <c r="R71" i="16"/>
  <c r="R70" i="16"/>
  <c r="R72" i="16" s="1"/>
  <c r="R73" i="16" s="1"/>
  <c r="R50" i="16"/>
  <c r="R49" i="16" s="1"/>
  <c r="R48" i="16" s="1"/>
  <c r="R47" i="16" s="1"/>
  <c r="R46" i="16" s="1"/>
  <c r="Y88" i="17"/>
  <c r="Y87" i="17" s="1"/>
  <c r="Y54" i="17"/>
  <c r="Y53" i="17"/>
  <c r="Y52" i="17"/>
  <c r="Y51" i="17" s="1"/>
  <c r="Y50" i="17" s="1"/>
  <c r="Y49" i="17" s="1"/>
  <c r="AA22" i="17"/>
  <c r="AA21" i="17" s="1"/>
  <c r="AA20" i="17" s="1"/>
  <c r="AA19" i="17" s="1"/>
  <c r="Y16" i="17"/>
  <c r="Y14" i="17" s="1"/>
  <c r="D23" i="22"/>
  <c r="E23" i="22"/>
  <c r="C23" i="22"/>
  <c r="E25" i="22"/>
  <c r="C25" i="22"/>
  <c r="D25" i="22"/>
  <c r="E15" i="18"/>
  <c r="E14" i="18" s="1"/>
  <c r="E13" i="18" s="1"/>
  <c r="E12" i="18"/>
  <c r="E11" i="18" s="1"/>
  <c r="E19" i="18"/>
  <c r="E18" i="18"/>
  <c r="E17" i="18"/>
  <c r="D19" i="18"/>
  <c r="D18" i="18" s="1"/>
  <c r="C19" i="18"/>
  <c r="C18" i="18"/>
  <c r="C17" i="18"/>
  <c r="D15" i="18"/>
  <c r="D14" i="18" s="1"/>
  <c r="D13" i="18" s="1"/>
  <c r="C15" i="18"/>
  <c r="C14" i="18" s="1"/>
  <c r="C13" i="18" s="1"/>
  <c r="C12" i="18" s="1"/>
  <c r="C11" i="18" s="1"/>
  <c r="Y85" i="17"/>
  <c r="Z22" i="17"/>
  <c r="Z21" i="17"/>
  <c r="Z20" i="17"/>
  <c r="Z19" i="17" s="1"/>
  <c r="Y86" i="17"/>
  <c r="V47" i="16"/>
  <c r="V49" i="16"/>
  <c r="T46" i="16"/>
  <c r="D12" i="18"/>
  <c r="D11" i="18"/>
  <c r="D17" i="18"/>
  <c r="V19" i="16"/>
  <c r="V12" i="16" s="1"/>
  <c r="V20" i="16"/>
  <c r="R69" i="16"/>
  <c r="AA87" i="17"/>
  <c r="AA86" i="17"/>
  <c r="R85" i="16"/>
  <c r="V90" i="16" l="1"/>
  <c r="R90" i="16"/>
  <c r="R12" i="16"/>
  <c r="AA59" i="17"/>
  <c r="Z15" i="17"/>
  <c r="Z13" i="17"/>
  <c r="E29" i="22"/>
  <c r="Y15" i="17"/>
  <c r="Y13" i="17"/>
  <c r="Z87" i="17"/>
  <c r="D29" i="22"/>
  <c r="C29" i="22"/>
  <c r="F12" i="23"/>
  <c r="F11" i="23" s="1"/>
  <c r="Z11" i="17"/>
  <c r="Z94" i="17"/>
  <c r="Z10" i="17" s="1"/>
  <c r="Y12" i="17"/>
  <c r="T48" i="16"/>
  <c r="T49" i="16"/>
  <c r="Z14" i="17"/>
  <c r="Z86" i="17"/>
  <c r="T47" i="16"/>
  <c r="T90" i="16"/>
  <c r="D31" i="23"/>
  <c r="D12" i="23" s="1"/>
  <c r="D11" i="23" s="1"/>
  <c r="E31" i="23"/>
  <c r="E12" i="23" s="1"/>
  <c r="E11" i="23" s="1"/>
  <c r="AA12" i="17"/>
  <c r="AA94" i="17" l="1"/>
  <c r="AA10" i="17" s="1"/>
  <c r="AA11" i="17"/>
  <c r="Y94" i="17"/>
  <c r="Y10" i="17" s="1"/>
  <c r="Y11" i="17"/>
</calcChain>
</file>

<file path=xl/sharedStrings.xml><?xml version="1.0" encoding="utf-8"?>
<sst xmlns="http://schemas.openxmlformats.org/spreadsheetml/2006/main" count="467" uniqueCount="339">
  <si>
    <t>Наименование показателя</t>
  </si>
  <si>
    <t>1</t>
  </si>
  <si>
    <t>3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</si>
  <si>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</si>
  <si>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</si>
  <si>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</si>
  <si>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</si>
  <si>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</si>
  <si>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</si>
  <si>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</si>
  <si>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</si>
  <si>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</si>
  <si>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</si>
  <si>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</si>
  <si>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</si>
  <si>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</si>
  <si>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</si>
  <si>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</si>
  <si>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</si>
  <si>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</si>
  <si>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</si>
  <si>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</si>
  <si>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</si>
  <si>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</si>
  <si>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</si>
  <si>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</si>
  <si>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</si>
  <si>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</si>
  <si>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</si>
  <si>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</si>
  <si>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</si>
  <si>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</si>
  <si>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</si>
  <si>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</si>
  <si>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ДОХОДЫ ОТ ИСПОЛЬЗОВАНИЯ ИМУЩЕСТВА, НАХОДЯЩЕГОСЯ В ГОСУДАРСТВЕННОЙ И МУНИЦИПАЛЬНОЙ СОБСТВЕННОСТИ</t>
  </si>
  <si>
    <t>000 11100000000000000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</si>
  <si>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</si>
  <si>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000 11105000000000120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</si>
  <si>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сельских поселений (за исключением земельных участков муниципальных бюджетных и автономных учреждений)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</si>
  <si>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</si>
  <si>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000 11105030000000120</t>
  </si>
  <si>
    <t>Доходы от сдачи в аренду имущества, находящегося в оперативном управлении органов управления сельских поселений и созданных ими учреждений (за исключением имущества муниципальных бюджетных и автономных учреждений)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</si>
  <si>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</si>
  <si>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</si>
  <si>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</si>
  <si>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</si>
  <si>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</si>
  <si>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</si>
  <si>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Субвенции бюджетам бюджетной системы Российской Федерации</t>
  </si>
  <si>
    <t>Субвенции бюджетам на осуществление первичного воинского учета на территориях, где отсутствуют военные комиссариаты</t>
  </si>
  <si>
    <t>Субвенции бюджетам сельских поселений на осуществление первичного воинского учета на территориях, где отсутствуют военные комиссариаты</t>
  </si>
  <si>
    <t>Иные межбюджетные трансферты</t>
  </si>
  <si>
    <t>Прочие межбюджетные трансферты, передаваемые бюджетам сельских поселений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</si>
  <si>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</si>
  <si>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</si>
  <si>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</si>
  <si>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</si>
  <si>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</si>
  <si>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</si>
  <si>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</si>
  <si>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</si>
  <si>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ОБОРОНА</t>
  </si>
  <si>
    <t>Мобилизационная и вневойсковая подготовка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</si>
  <si>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</si>
  <si>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</si>
  <si>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</si>
  <si>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</si>
  <si>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</si>
  <si>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</si>
  <si>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>к решению Совета депутатов</t>
  </si>
  <si>
    <t>(руб.)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</si>
  <si>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</si>
  <si>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</si>
  <si>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</si>
  <si>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</si>
  <si>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</si>
  <si>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</si>
  <si>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</si>
  <si>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</si>
  <si>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</si>
  <si>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</si>
  <si>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</si>
  <si>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</si>
  <si>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</si>
  <si>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</si>
  <si>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</si>
  <si>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</si>
  <si>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</si>
  <si>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</si>
  <si>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</si>
  <si>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</si>
  <si>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120</t>
  </si>
  <si>
    <t>Иные закупки товаров, работ и услуг для государственных (муниципальных) нужд</t>
  </si>
  <si>
    <t>240</t>
  </si>
  <si>
    <t>Осуществления части переданных полномочий по подготовке документов и расчетов, необходимых для составления проектов бюджета, исполнения бюджетов сельских поселений  и полномочий по ведению бюджетного учета и формированию бюджетной отчетности</t>
  </si>
  <si>
    <t>Подпрограмма "Обеспечение осуществления части, переданных органами власти другого уровня, полномочий"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</si>
  <si>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</si>
  <si>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</si>
  <si>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540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</si>
  <si>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</si>
  <si>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ИТОГО РАСХОДОВ</t>
  </si>
  <si>
    <t>____________________</t>
  </si>
  <si>
    <t>к решению совета</t>
  </si>
  <si>
    <t>Непрограммное направление расходов (непрограммные мероприятия).</t>
  </si>
  <si>
    <t xml:space="preserve">Подпрограмма «Обеспечение осуществления части, переданных органами власти другого уровня, полномочий» </t>
  </si>
  <si>
    <t>Меры поддержки добровольных народных дружин</t>
  </si>
  <si>
    <t>ИТОГО ПО РАЗДЕЛАМ РАСХОДОВ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</si>
  <si>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</si>
  <si>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</si>
  <si>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</si>
  <si>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</si>
  <si>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</si>
  <si>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</si>
  <si>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</si>
  <si>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</si>
  <si>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</si>
  <si>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</si>
  <si>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</si>
  <si>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</si>
  <si>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</si>
  <si>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</si>
  <si>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</si>
  <si>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</si>
  <si>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</si>
  <si>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</si>
  <si>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</si>
  <si>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</si>
  <si>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</si>
  <si>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</si>
  <si>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</si>
  <si>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</si>
  <si>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</si>
  <si>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2020 год</t>
  </si>
  <si>
    <t>Приложение 2</t>
  </si>
  <si>
    <t xml:space="preserve">к решению Совета </t>
  </si>
  <si>
    <t>№ п/п</t>
  </si>
  <si>
    <t>1.</t>
  </si>
  <si>
    <t xml:space="preserve">Перечень главных распорядителей средств местного бюджета </t>
  </si>
  <si>
    <t>на 2018 год</t>
  </si>
  <si>
    <t>Приложение 3</t>
  </si>
  <si>
    <t>Перечень главных администраторов (администраторов) доходов</t>
  </si>
  <si>
    <t>0 00 00000 00 0000 000</t>
  </si>
  <si>
    <t>Доходы, получаемые в виде арендной платы за  земельные участки, государственная собственность на которые не разграничена и которые расположены в границах сельских поселений, а также средства от продажи права на заключение договоров аренды указанных земельных участков</t>
  </si>
  <si>
    <t>Доходы от сдачи в аренду имущества, находящегося в оперативном управлении органов управления поселений и созданных ими учреждений (за исключением имущества муниципальных бюджетных и автономных учреждений)</t>
  </si>
  <si>
    <t>Прочие поступления от использования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</si>
  <si>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1 14 01050 10 0000 410</t>
  </si>
  <si>
    <t>Доходы  от продажи квартир, находящихся в собственности поселений</t>
  </si>
  <si>
    <t>1 14 02052 10 0000 410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</si>
  <si>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и автономных учреждений),  в части реализации основных средств по указанному имуществу</t>
  </si>
  <si>
    <t>1 14 02052 10 0000 440</t>
  </si>
  <si>
    <t>Доходы  от реализации имущества, находящегося в оперативном управлении учреждений, находящихся в ведении органов управления поселений (за исключением имущества муниципальных бюджетных автономных учреждений), в части реализации материальных запасов по указанному имуществу</t>
  </si>
  <si>
    <t>1 14 02053 10 0000 410</t>
  </si>
  <si>
    <t>Доходы от реализации иного имущества, находящегося в собственности поселений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 в части реализации основных средств по указанному имуществу</t>
  </si>
  <si>
    <t>1 14 02053 10 0000 440</t>
  </si>
  <si>
    <t>Доходы от реализации иного имущества, находящегося в собственности поселений (за исключением имущества муниципальных бюджетных и  автономных учреждений, а также имущества муниципальных унитарных предприятий, в том числе казенных), в части реализации материальных запасов по указанному имуществу</t>
  </si>
  <si>
    <t>1 14 04050 10 0000 420</t>
  </si>
  <si>
    <t>Доходы от продажи нематериальных активов, находящихся в собственности поселений</t>
  </si>
  <si>
    <t>1 14 06013 10 0000 430</t>
  </si>
  <si>
    <t>Доходы от продажи земельных участков, государственная собственность на которые не разграничена и которые расположены в границах сельских поселений</t>
  </si>
  <si>
    <t>1 17 01050 10 0000 180</t>
  </si>
  <si>
    <t>Невыясненные поступления, зачисляемые в бюджеты поселений</t>
  </si>
  <si>
    <t>1 13 01995 10 0000 130</t>
  </si>
  <si>
    <t>Прочие доходы от оказания платных услуг (работ) получателями средств бюджетов поселений</t>
  </si>
  <si>
    <t>1 16 18050 10 0000 140</t>
  </si>
  <si>
    <t>Денежные взыскания (штрафы) за нарушение бюджетного законодательства (в части бюджета поселений</t>
  </si>
  <si>
    <t>1 16 90050 10 0000 140</t>
  </si>
  <si>
    <t>Прочие поступления от денежных взысканий (штрафов) и иных сумм в возмещение ущерба, зачисляемые в бюджеты поселений</t>
  </si>
  <si>
    <t>Дотации бюджетам поселений на выравнивание бюджетной обеспеченности</t>
  </si>
  <si>
    <t>Субвенции бюджетам поселений на государственную регистрацию актов гражданского состояния</t>
  </si>
  <si>
    <t>Субвенции бюджетам поселений на осуществление первичного воинского учета на территориях, где отсутствуют воинские комиссариаты</t>
  </si>
  <si>
    <t>2 02 03024 10 0000 151</t>
  </si>
  <si>
    <t>Субвенции бюджетам поселений на выполнение передаваемых полномочий субъектов Российской Федерации</t>
  </si>
  <si>
    <t>207 05030 10 0000 180</t>
  </si>
  <si>
    <t>Прочие безвозмездные поступления в бюджеты поселений</t>
  </si>
  <si>
    <t xml:space="preserve"> </t>
  </si>
  <si>
    <t xml:space="preserve">                                                                      </t>
  </si>
  <si>
    <t>2 02 15001 10 0000 151</t>
  </si>
  <si>
    <t>202 35930 10 0000 151</t>
  </si>
  <si>
    <t>202 35118 10 0000 151</t>
  </si>
  <si>
    <t>202 49999 10 0000 151</t>
  </si>
  <si>
    <t>Перечень главных администраторов источников финансирования  дефицита местного бюджета</t>
  </si>
  <si>
    <t>Код группы, подгруппы, статьи и вида источников</t>
  </si>
  <si>
    <t>00 00 00 00 00 0000 000</t>
  </si>
  <si>
    <t>01 00 00 00 00 0000 000</t>
  </si>
  <si>
    <t>Источники внутреннего финансирования дефицитов бюджетов</t>
  </si>
  <si>
    <t>01 05 00 00 00 0000 000</t>
  </si>
  <si>
    <t>01 05 00 00 00 0000 500</t>
  </si>
  <si>
    <t>Увеличение остатков средств бюджета</t>
  </si>
  <si>
    <t>01 05 02 00 00 0000 500</t>
  </si>
  <si>
    <t>Увеличение прочих остатков средств бюджета</t>
  </si>
  <si>
    <t>01 05 02 01 00 0000 510</t>
  </si>
  <si>
    <t>Увеличение прочих остатков денежных средств</t>
  </si>
  <si>
    <t>01 05 02 01 10 0000 510</t>
  </si>
  <si>
    <t>Увеличение прочих остатков денежных средств местных бюджетов</t>
  </si>
  <si>
    <t>01 05 00 00 00 0000 600</t>
  </si>
  <si>
    <t>01 05 02 00 00 0000 600</t>
  </si>
  <si>
    <t>01 05 02 01 00 0000 610</t>
  </si>
  <si>
    <t>Уменьшение прочих остатков денежных средств</t>
  </si>
  <si>
    <t>01 05 02 01 10 0000 610</t>
  </si>
  <si>
    <t>Уменьшение прочих остатков денежных средств местных бюджетов</t>
  </si>
  <si>
    <t xml:space="preserve">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</si>
  <si>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4   </t>
  </si>
  <si>
    <t xml:space="preserve">  </t>
  </si>
  <si>
    <t xml:space="preserve">                                                                   </t>
  </si>
  <si>
    <t xml:space="preserve">                                                           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</si>
  <si>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</si>
  <si>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</si>
  <si>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</si>
  <si>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</si>
  <si>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</si>
  <si>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</si>
  <si>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</si>
  <si>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</si>
  <si>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0104</t>
  </si>
  <si>
    <t>0200</t>
  </si>
  <si>
    <t>Национальная оборона</t>
  </si>
  <si>
    <t>0203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</si>
  <si>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</si>
  <si>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</si>
  <si>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</si>
  <si>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</si>
  <si>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</si>
  <si>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</si>
  <si>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</si>
  <si>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</si>
  <si>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</si>
  <si>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r>
      <t xml:space="preserve">Доходы бюджета - ВСЕГО: </t>
    </r>
    <r>
      <rPr>
        <sz val="8"/>
        <color indexed="8"/>
        <rFont val="Arial"/>
        <family val="2"/>
        <charset val="204"/>
      </rPr>
      <t xml:space="preserve">
В том числе:</t>
    </r>
  </si>
  <si>
    <t>Александровского сельсовета</t>
  </si>
  <si>
    <t xml:space="preserve">депутатов Александровского  сельсовета </t>
  </si>
  <si>
    <t>Администрация   Александровского  сельсовета</t>
  </si>
  <si>
    <t xml:space="preserve">депутатов Александровского </t>
  </si>
  <si>
    <t xml:space="preserve"> от                        2017 г. №</t>
  </si>
  <si>
    <t>1 11 05013 10 0000 120</t>
  </si>
  <si>
    <t>1 11 05025 10 0000 120</t>
  </si>
  <si>
    <t>1 11 05035 10 0000 120</t>
  </si>
  <si>
    <t>1 11 09045 10 0000 120</t>
  </si>
  <si>
    <t>Администрация  Александровского сельсовета</t>
  </si>
  <si>
    <t>депутатов Александровского</t>
  </si>
  <si>
    <t xml:space="preserve">сельсовета от                             2017г. № </t>
  </si>
  <si>
    <t>Администрация Александровского сельсовета</t>
  </si>
  <si>
    <t xml:space="preserve">   сельсовета от                           2017 г. № 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</si>
  <si>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</si>
  <si>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</si>
  <si>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</si>
  <si>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</si>
  <si>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</si>
  <si>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</si>
  <si>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</si>
  <si>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депутатов Александровского сельсовета </t>
  </si>
  <si>
    <t>Подпрограмма «Развитие дорожного хозяйства на территории муниципального образования Александровский сельсовет»</t>
  </si>
  <si>
    <t>Подпрограмма «Развитие культуры на территории муниципального образования Александровский сельсовет»</t>
  </si>
  <si>
    <t xml:space="preserve"> по разделам и подразделам, целевым статьям и видам </t>
  </si>
  <si>
    <t>Уплата налогов, сборов и иных платежей</t>
  </si>
  <si>
    <t>Подпрограмма «Обеспечение пожарной безопасности на территории муниципального образования Александровский сельсовет»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</si>
  <si>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</si>
  <si>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</si>
  <si>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>Подпрограмма «Благоустройство территории муниципального образованияАлександровский сельсовет»</t>
  </si>
  <si>
    <t xml:space="preserve">Финансовое обеспечение мероприятий по благоустройству территорий муниципального образования поселения </t>
  </si>
  <si>
    <t>Подпрограмма  "Обеспечение пожарной безопасности на территории муниципального образования Александровский сельсовет"</t>
  </si>
  <si>
    <t>Подпрограмма "Развитие культуры на территории муниципального образования Александровский сельсовет"</t>
  </si>
  <si>
    <t>Финансовое обеспечение мероприятий по благоустройству территорий муниципального образования поселения</t>
  </si>
  <si>
    <t>Подпрограмма "Благоустройство территории муниципального образования Александровский сельсовет"</t>
  </si>
  <si>
    <t>Подпрограмма "Развитие дорожного хозяйства на территории муниципального образования Александровский сельсовет"</t>
  </si>
  <si>
    <t>Уплата иных платежей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</si>
  <si>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</si>
  <si>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 расходов классификации расходов  бюджета</t>
  </si>
  <si>
    <t>Осуществление части переданных полномочий по подготовке документов и расчетов, необходимых для составления проектов бюджета, исполнения бюджета сельских поселений и полномочий по ведению бюджетного учета и формированию бюджетной отчетности</t>
  </si>
  <si>
    <t>Содержание, ремонт и капитальный ремонт автомобильных дорог общего пользования и искусственных сооружений на них</t>
  </si>
  <si>
    <t>0106</t>
  </si>
  <si>
    <t>Обеспечение деятельности финансовых, налоговых и таможенных органов(финаносового-бюджетного) надзора</t>
  </si>
  <si>
    <t>2021 год</t>
  </si>
  <si>
    <t>Приложение №  5</t>
  </si>
  <si>
    <t>Приложение 6</t>
  </si>
  <si>
    <t>Приложение 7</t>
  </si>
  <si>
    <t>000 20210000000000150</t>
  </si>
  <si>
    <t>000 20230000000000150</t>
  </si>
  <si>
    <t>000 20235118000000150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</si>
  <si>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</si>
  <si>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на 2020 год и плановый период 2021 и 2022 годов</t>
  </si>
  <si>
    <t>2022 год</t>
  </si>
  <si>
    <t>Поступление доходов в бюджет Александровского сельсовета по кодам видов доходов, подвидов доходов на 2020 год и на плановый период 2021, 2022 годов</t>
  </si>
  <si>
    <t>Код строки</t>
  </si>
  <si>
    <t>Код дохода по бюджетной классификации                  КГС - код главы совета</t>
  </si>
  <si>
    <t>Александровка 120</t>
  </si>
  <si>
    <t>2</t>
  </si>
  <si>
    <t>182 10102010011000110</t>
  </si>
  <si>
    <t>100 10302230010000110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</si>
  <si>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</si>
  <si>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100 10302231010000110</t>
  </si>
  <si>
    <t>100 10302240010000110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</si>
  <si>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</si>
  <si>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100 10302241010000110</t>
  </si>
  <si>
    <t>100 10302250010000110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</si>
  <si>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</si>
  <si>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100 10302251010000110</t>
  </si>
  <si>
    <t>100 10302260010000110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</si>
  <si>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</si>
  <si>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100 10302261010000110</t>
  </si>
  <si>
    <t>Единый сельскохозяйственный налог</t>
  </si>
  <si>
    <t>000 10503000010000110</t>
  </si>
  <si>
    <t>000 10503010010000110</t>
  </si>
  <si>
    <t xml:space="preserve">Единый сельскохозяйственный налог </t>
  </si>
  <si>
    <t>182 10503010011000110</t>
  </si>
  <si>
    <t>182 10601030101000110</t>
  </si>
  <si>
    <t>182 10606043101000110</t>
  </si>
  <si>
    <t>КГС 11105035100000120</t>
  </si>
  <si>
    <t>КГС 20235118100000150</t>
  </si>
  <si>
    <t>Ведомственная структура расходов местного бюджета на 2020 год</t>
  </si>
  <si>
    <t xml:space="preserve">               и на плановый период 2021 и 2022 годов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</si>
  <si>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2018-2024г"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</si>
  <si>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 годы"</t>
  </si>
  <si>
    <t>Другие общегосударственные вопросы</t>
  </si>
  <si>
    <t>Непрограммное направление расходов (непрограммные мероприятия)</t>
  </si>
  <si>
    <t>Членские взносы в Совет (ассоциацию) муниципальных образований</t>
  </si>
  <si>
    <t>Иные бюджетные ассигнования</t>
  </si>
  <si>
    <t>0113</t>
  </si>
  <si>
    <t>Другие общегосударственные расходы</t>
  </si>
  <si>
    <t>Распределение бюджетных ассигнований из местного бюджета на 2020 год и плановый период 2021-2022 годы</t>
  </si>
  <si>
    <t>Рапределение бюджетных ассигнований местного бюджета   на 2020 год</t>
  </si>
  <si>
    <t xml:space="preserve"> и на плановый период 2021 и 2022 годов по разделам и подразделам расходов классификации расходов  бюджетов</t>
  </si>
  <si>
    <t>Обеспечение проведение выборов и референдумов</t>
  </si>
  <si>
    <t>Проведение выборов в представительные органы муниципального образования</t>
  </si>
  <si>
    <t>Специальные расходы</t>
  </si>
  <si>
    <t>0107</t>
  </si>
  <si>
    <t xml:space="preserve">Осуществление первичного воинского учета на территориях, где отсутствуют военные комиссариаты </t>
  </si>
  <si>
    <t>Межбюджетные трансферты на осуществление части переданных в район полномочий по внешнему муниципальному контролю</t>
  </si>
  <si>
    <t xml:space="preserve">Осуществление первичного воинского учета на территориях, где отсутствуют военные комисариаты </t>
  </si>
  <si>
    <t>Подпрограмма "Осуществление деятельности аппарата управления"</t>
  </si>
  <si>
    <t>Подпрограмма "Осуществление деятельности аппарата управления "</t>
  </si>
  <si>
    <t>Муниципальная программа "Реализация муниципальной политики на территории муниципального образования Алдександровский сельсовет Саракташского района Оренбургской области на 2018-2024 годы"</t>
  </si>
  <si>
    <t>Муниципальная программа "Реализация муниципальной политики на территории муниципального образования Александровский сельсовет Саракташского района Оренбургской области на 2018-2024годы"</t>
  </si>
  <si>
    <t>Дотации бюджетам сельских поселений на выравнивание бюджетной обеспеченности из бюджетов муниципальных районов</t>
  </si>
  <si>
    <t>КГС 20216001100000150</t>
  </si>
  <si>
    <t>000 20216001000000150</t>
  </si>
  <si>
    <t>от 20.10.2020 года № 4</t>
  </si>
  <si>
    <t>от 20.10.2020 г. № 4</t>
  </si>
  <si>
    <t>от   20.10.2020 г. № 4</t>
  </si>
  <si>
    <t>от 20.10.2020 года №4</t>
  </si>
  <si>
    <t>Приложение №8 к решению совета депутатов                                                                     Александровского сельсовета                                                                                от 20. 10.2020г. №4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</si>
</sst>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81" formatCode="&quot;&quot;#000"/>
    <numFmt numFmtId="182" formatCode="&quot;&quot;###,##0.00"/>
    <numFmt numFmtId="183" formatCode="000"/>
    <numFmt numFmtId="184" formatCode="\1"/>
    <numFmt numFmtId="185" formatCode="00"/>
    <numFmt numFmtId="186" formatCode="0000000000"/>
    <numFmt numFmtId="187" formatCode="00\.00\.00"/>
    <numFmt numFmtId="188" formatCode="0000"/>
    <numFmt numFmtId="193" formatCode="#,##0.0"/>
  </numFmts>
  <fonts count="38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b/>
      <sz val="8"/>
      <name val="Arial"/>
      <family val="2"/>
      <charset val="204"/>
    </font>
    <font>
      <b/>
      <sz val="8"/>
      <name val="Times New Roman"/>
      <family val="1"/>
      <charset val="204"/>
    </font>
    <font>
      <sz val="9"/>
      <name val="Times New Roman"/>
      <family val="1"/>
      <charset val="204"/>
    </font>
    <font>
      <sz val="12"/>
      <name val="Times New Roman"/>
      <family val="1"/>
      <charset val="204"/>
    </font>
    <font>
      <sz val="8"/>
      <color indexed="8"/>
      <name val="Arial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i/>
      <sz val="12"/>
      <name val="Arial"/>
      <family val="2"/>
      <charset val="204"/>
    </font>
    <font>
      <b/>
      <sz val="8"/>
      <color indexed="8"/>
      <name val="Times New Roman"/>
      <family val="1"/>
      <charset val="204"/>
    </font>
    <font>
      <sz val="8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color rgb="FF000000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0"/>
      <color rgb="FF000000"/>
      <name val="Times New Roman"/>
      <family val="1"/>
      <charset val="204"/>
    </font>
    <font>
      <b/>
      <sz val="8"/>
      <color rgb="FF000000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1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 style="thick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556">
    <xf numFmtId="0" fontId="0" fillId="0" borderId="0" xfId="0"/>
    <xf numFmtId="0" fontId="0" fillId="0" borderId="0" xfId="0" applyFill="1"/>
    <xf numFmtId="0" fontId="3" fillId="0" borderId="0" xfId="0" applyFont="1" applyFill="1" applyAlignment="1">
      <alignment horizontal="right"/>
    </xf>
    <xf numFmtId="0" fontId="5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applyFont="1" applyBorder="1" applyAlignment="1">
      <alignment vertical="top" wrapText="1"/>
    </xf>
    <xf numFmtId="0" fontId="5" fillId="0" borderId="0" xfId="1" applyFont="1" applyAlignment="1" applyProtection="1">
      <alignment horizontal="justify" vertical="justify"/>
      <protection hidden="1"/>
    </xf>
    <xf numFmtId="0" fontId="8" fillId="0" borderId="0" xfId="0" applyFont="1" applyAlignment="1"/>
    <xf numFmtId="0" fontId="9" fillId="0" borderId="0" xfId="1" applyNumberFormat="1" applyFont="1" applyFill="1" applyAlignment="1" applyProtection="1">
      <alignment horizontal="justify" vertical="justify"/>
      <protection hidden="1"/>
    </xf>
    <xf numFmtId="0" fontId="8" fillId="0" borderId="0" xfId="1" applyNumberFormat="1" applyFont="1" applyFill="1" applyAlignment="1" applyProtection="1">
      <alignment horizontal="right" vertical="top"/>
      <protection hidden="1"/>
    </xf>
    <xf numFmtId="0" fontId="8" fillId="0" borderId="0" xfId="1" applyNumberFormat="1" applyFont="1" applyFill="1" applyAlignment="1" applyProtection="1">
      <alignment horizontal="center" vertical="top"/>
      <protection hidden="1"/>
    </xf>
    <xf numFmtId="4" fontId="8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8" fillId="0" borderId="0" xfId="1" applyNumberFormat="1" applyFont="1" applyFill="1" applyAlignment="1" applyProtection="1">
      <protection hidden="1"/>
    </xf>
    <xf numFmtId="0" fontId="8" fillId="0" borderId="1" xfId="1" applyNumberFormat="1" applyFont="1" applyFill="1" applyBorder="1" applyAlignment="1" applyProtection="1">
      <alignment horizontal="center" vertical="top" wrapText="1"/>
      <protection hidden="1"/>
    </xf>
    <xf numFmtId="0" fontId="8" fillId="0" borderId="2" xfId="1" applyNumberFormat="1" applyFont="1" applyFill="1" applyBorder="1" applyAlignment="1" applyProtection="1">
      <alignment horizontal="center" vertical="top" wrapText="1"/>
      <protection hidden="1"/>
    </xf>
    <xf numFmtId="0" fontId="8" fillId="0" borderId="3" xfId="1" applyNumberFormat="1" applyFont="1" applyFill="1" applyBorder="1" applyAlignment="1" applyProtection="1">
      <alignment horizontal="center" vertical="top" wrapText="1"/>
      <protection hidden="1"/>
    </xf>
    <xf numFmtId="0" fontId="8" fillId="0" borderId="4" xfId="1" applyNumberFormat="1" applyFont="1" applyFill="1" applyBorder="1" applyAlignment="1" applyProtection="1">
      <alignment horizontal="right" vertical="top" wrapText="1"/>
      <protection hidden="1"/>
    </xf>
    <xf numFmtId="0" fontId="8" fillId="0" borderId="5" xfId="1" applyNumberFormat="1" applyFont="1" applyFill="1" applyBorder="1" applyAlignment="1" applyProtection="1">
      <alignment horizontal="right" vertical="top" wrapText="1"/>
      <protection hidden="1"/>
    </xf>
    <xf numFmtId="0" fontId="8" fillId="0" borderId="5" xfId="1" applyNumberFormat="1" applyFont="1" applyFill="1" applyBorder="1" applyAlignment="1" applyProtection="1">
      <alignment horizontal="center" vertical="top" wrapText="1"/>
      <protection hidden="1"/>
    </xf>
    <xf numFmtId="0" fontId="8" fillId="0" borderId="6" xfId="1" applyNumberFormat="1" applyFont="1" applyFill="1" applyBorder="1" applyAlignment="1" applyProtection="1">
      <alignment horizontal="center" wrapText="1"/>
      <protection hidden="1"/>
    </xf>
    <xf numFmtId="0" fontId="8" fillId="0" borderId="7" xfId="1" applyNumberFormat="1" applyFont="1" applyFill="1" applyBorder="1" applyAlignment="1" applyProtection="1">
      <alignment horizontal="center" vertical="top" wrapText="1"/>
      <protection hidden="1"/>
    </xf>
    <xf numFmtId="0" fontId="8" fillId="0" borderId="8" xfId="1" applyNumberFormat="1" applyFont="1" applyFill="1" applyBorder="1" applyAlignment="1" applyProtection="1">
      <alignment horizontal="center" vertical="top" wrapText="1"/>
      <protection hidden="1"/>
    </xf>
    <xf numFmtId="0" fontId="8" fillId="0" borderId="9" xfId="1" applyNumberFormat="1" applyFont="1" applyFill="1" applyBorder="1" applyAlignment="1" applyProtection="1">
      <alignment horizontal="center" vertical="top" wrapText="1"/>
      <protection hidden="1"/>
    </xf>
    <xf numFmtId="0" fontId="8" fillId="0" borderId="10" xfId="1" applyNumberFormat="1" applyFont="1" applyFill="1" applyBorder="1" applyAlignment="1" applyProtection="1">
      <alignment horizontal="center" vertical="top" wrapText="1"/>
      <protection hidden="1"/>
    </xf>
    <xf numFmtId="0" fontId="12" fillId="0" borderId="0" xfId="1" applyNumberFormat="1" applyFont="1" applyFill="1" applyAlignment="1" applyProtection="1">
      <protection hidden="1"/>
    </xf>
    <xf numFmtId="0" fontId="5" fillId="0" borderId="11" xfId="1" applyFont="1" applyBorder="1" applyAlignment="1" applyProtection="1">
      <alignment horizontal="justify" vertical="justify"/>
      <protection hidden="1"/>
    </xf>
    <xf numFmtId="183" fontId="8" fillId="0" borderId="12" xfId="1" applyNumberFormat="1" applyFont="1" applyFill="1" applyBorder="1" applyAlignment="1" applyProtection="1">
      <alignment wrapText="1"/>
      <protection hidden="1"/>
    </xf>
    <xf numFmtId="184" fontId="6" fillId="0" borderId="13" xfId="1" applyNumberFormat="1" applyFont="1" applyFill="1" applyBorder="1" applyAlignment="1" applyProtection="1">
      <alignment wrapText="1"/>
      <protection hidden="1"/>
    </xf>
    <xf numFmtId="185" fontId="8" fillId="0" borderId="14" xfId="1" applyNumberFormat="1" applyFont="1" applyFill="1" applyBorder="1" applyAlignment="1" applyProtection="1">
      <alignment wrapText="1"/>
      <protection hidden="1"/>
    </xf>
    <xf numFmtId="186" fontId="8" fillId="0" borderId="14" xfId="1" applyNumberFormat="1" applyFont="1" applyFill="1" applyBorder="1" applyAlignment="1" applyProtection="1">
      <alignment horizontal="right" wrapText="1"/>
      <protection hidden="1"/>
    </xf>
    <xf numFmtId="183" fontId="8" fillId="0" borderId="12" xfId="1" applyNumberFormat="1" applyFont="1" applyFill="1" applyBorder="1" applyAlignment="1" applyProtection="1">
      <alignment horizontal="right" wrapText="1"/>
      <protection hidden="1"/>
    </xf>
    <xf numFmtId="183" fontId="6" fillId="0" borderId="15" xfId="1" applyNumberFormat="1" applyFont="1" applyFill="1" applyBorder="1" applyAlignment="1" applyProtection="1">
      <alignment wrapText="1"/>
      <protection hidden="1"/>
    </xf>
    <xf numFmtId="187" fontId="6" fillId="0" borderId="14" xfId="1" applyNumberFormat="1" applyFont="1" applyFill="1" applyBorder="1" applyAlignment="1" applyProtection="1">
      <alignment wrapText="1"/>
      <protection hidden="1"/>
    </xf>
    <xf numFmtId="3" fontId="6" fillId="0" borderId="15" xfId="1" applyNumberFormat="1" applyFont="1" applyFill="1" applyBorder="1" applyAlignment="1" applyProtection="1">
      <protection hidden="1"/>
    </xf>
    <xf numFmtId="3" fontId="6" fillId="0" borderId="14" xfId="1" applyNumberFormat="1" applyFont="1" applyFill="1" applyBorder="1" applyAlignment="1" applyProtection="1">
      <protection hidden="1"/>
    </xf>
    <xf numFmtId="4" fontId="8" fillId="0" borderId="14" xfId="1" applyNumberFormat="1" applyFont="1" applyFill="1" applyBorder="1" applyAlignment="1" applyProtection="1">
      <protection hidden="1"/>
    </xf>
    <xf numFmtId="4" fontId="8" fillId="0" borderId="16" xfId="1" applyNumberFormat="1" applyFont="1" applyFill="1" applyBorder="1" applyAlignment="1" applyProtection="1">
      <protection hidden="1"/>
    </xf>
    <xf numFmtId="183" fontId="8" fillId="0" borderId="16" xfId="1" applyNumberFormat="1" applyFont="1" applyFill="1" applyBorder="1" applyAlignment="1" applyProtection="1">
      <alignment wrapText="1"/>
      <protection hidden="1"/>
    </xf>
    <xf numFmtId="184" fontId="6" fillId="0" borderId="8" xfId="1" applyNumberFormat="1" applyFont="1" applyFill="1" applyBorder="1" applyAlignment="1" applyProtection="1">
      <alignment wrapText="1"/>
      <protection hidden="1"/>
    </xf>
    <xf numFmtId="185" fontId="8" fillId="0" borderId="17" xfId="1" applyNumberFormat="1" applyFont="1" applyFill="1" applyBorder="1" applyAlignment="1" applyProtection="1">
      <alignment wrapText="1"/>
      <protection hidden="1"/>
    </xf>
    <xf numFmtId="186" fontId="8" fillId="0" borderId="17" xfId="1" applyNumberFormat="1" applyFont="1" applyFill="1" applyBorder="1" applyAlignment="1" applyProtection="1">
      <alignment horizontal="right" wrapText="1"/>
      <protection hidden="1"/>
    </xf>
    <xf numFmtId="183" fontId="8" fillId="0" borderId="16" xfId="1" applyNumberFormat="1" applyFont="1" applyFill="1" applyBorder="1" applyAlignment="1" applyProtection="1">
      <alignment horizontal="right" wrapText="1"/>
      <protection hidden="1"/>
    </xf>
    <xf numFmtId="183" fontId="6" fillId="0" borderId="18" xfId="1" applyNumberFormat="1" applyFont="1" applyFill="1" applyBorder="1" applyAlignment="1" applyProtection="1">
      <alignment wrapText="1"/>
      <protection hidden="1"/>
    </xf>
    <xf numFmtId="187" fontId="6" fillId="0" borderId="17" xfId="1" applyNumberFormat="1" applyFont="1" applyFill="1" applyBorder="1" applyAlignment="1" applyProtection="1">
      <alignment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3" fontId="6" fillId="0" borderId="18" xfId="1" applyNumberFormat="1" applyFont="1" applyFill="1" applyBorder="1" applyAlignment="1" applyProtection="1">
      <protection hidden="1"/>
    </xf>
    <xf numFmtId="3" fontId="6" fillId="0" borderId="17" xfId="1" applyNumberFormat="1" applyFont="1" applyFill="1" applyBorder="1" applyAlignment="1" applyProtection="1">
      <protection hidden="1"/>
    </xf>
    <xf numFmtId="4" fontId="8" fillId="0" borderId="17" xfId="1" applyNumberFormat="1" applyFont="1" applyFill="1" applyBorder="1" applyAlignment="1" applyProtection="1">
      <protection hidden="1"/>
    </xf>
    <xf numFmtId="183" fontId="6" fillId="0" borderId="16" xfId="1" applyNumberFormat="1" applyFont="1" applyFill="1" applyBorder="1" applyAlignment="1" applyProtection="1">
      <alignment wrapText="1"/>
      <protection hidden="1"/>
    </xf>
    <xf numFmtId="185" fontId="6" fillId="0" borderId="17" xfId="1" applyNumberFormat="1" applyFont="1" applyFill="1" applyBorder="1" applyAlignment="1" applyProtection="1">
      <alignment wrapText="1"/>
      <protection hidden="1"/>
    </xf>
    <xf numFmtId="186" fontId="6" fillId="0" borderId="17" xfId="1" applyNumberFormat="1" applyFont="1" applyFill="1" applyBorder="1" applyAlignment="1" applyProtection="1">
      <alignment horizontal="right" wrapText="1"/>
      <protection hidden="1"/>
    </xf>
    <xf numFmtId="183" fontId="6" fillId="0" borderId="16" xfId="1" applyNumberFormat="1" applyFont="1" applyFill="1" applyBorder="1" applyAlignment="1" applyProtection="1">
      <alignment horizontal="right" wrapText="1"/>
      <protection hidden="1"/>
    </xf>
    <xf numFmtId="3" fontId="6" fillId="0" borderId="16" xfId="1" applyNumberFormat="1" applyFont="1" applyFill="1" applyBorder="1" applyAlignment="1" applyProtection="1">
      <protection hidden="1"/>
    </xf>
    <xf numFmtId="4" fontId="6" fillId="0" borderId="17" xfId="1" applyNumberFormat="1" applyFont="1" applyFill="1" applyBorder="1" applyAlignment="1" applyProtection="1">
      <protection hidden="1"/>
    </xf>
    <xf numFmtId="4" fontId="6" fillId="0" borderId="16" xfId="1" applyNumberFormat="1" applyFont="1" applyFill="1" applyBorder="1" applyAlignment="1" applyProtection="1">
      <protection hidden="1"/>
    </xf>
    <xf numFmtId="0" fontId="9" fillId="0" borderId="11" xfId="1" applyFont="1" applyBorder="1" applyAlignment="1" applyProtection="1">
      <alignment horizontal="justify" vertical="justify"/>
      <protection hidden="1"/>
    </xf>
    <xf numFmtId="184" fontId="8" fillId="0" borderId="8" xfId="1" applyNumberFormat="1" applyFont="1" applyFill="1" applyBorder="1" applyAlignment="1" applyProtection="1">
      <alignment wrapText="1"/>
      <protection hidden="1"/>
    </xf>
    <xf numFmtId="183" fontId="8" fillId="0" borderId="18" xfId="1" applyNumberFormat="1" applyFont="1" applyFill="1" applyBorder="1" applyAlignment="1" applyProtection="1">
      <alignment wrapText="1"/>
      <protection hidden="1"/>
    </xf>
    <xf numFmtId="187" fontId="8" fillId="0" borderId="17" xfId="1" applyNumberFormat="1" applyFont="1" applyFill="1" applyBorder="1" applyAlignment="1" applyProtection="1">
      <alignment wrapText="1"/>
      <protection hidden="1"/>
    </xf>
    <xf numFmtId="3" fontId="8" fillId="0" borderId="18" xfId="1" applyNumberFormat="1" applyFont="1" applyFill="1" applyBorder="1" applyAlignment="1" applyProtection="1">
      <protection hidden="1"/>
    </xf>
    <xf numFmtId="3" fontId="8" fillId="0" borderId="17" xfId="1" applyNumberFormat="1" applyFont="1" applyFill="1" applyBorder="1" applyAlignment="1" applyProtection="1">
      <protection hidden="1"/>
    </xf>
    <xf numFmtId="0" fontId="10" fillId="0" borderId="0" xfId="1" applyFont="1"/>
    <xf numFmtId="183" fontId="14" fillId="0" borderId="19" xfId="1" applyNumberFormat="1" applyFont="1" applyFill="1" applyBorder="1" applyAlignment="1" applyProtection="1">
      <alignment horizontal="left" vertical="justify" wrapText="1"/>
      <protection hidden="1"/>
    </xf>
    <xf numFmtId="188" fontId="14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2" fillId="0" borderId="0" xfId="1" applyNumberFormat="1" applyFont="1" applyFill="1" applyBorder="1" applyAlignment="1" applyProtection="1">
      <protection hidden="1"/>
    </xf>
    <xf numFmtId="183" fontId="8" fillId="0" borderId="19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6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8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1" fillId="0" borderId="20" xfId="1" applyNumberFormat="1" applyFont="1" applyFill="1" applyBorder="1" applyAlignment="1" applyProtection="1">
      <alignment horizontal="justify" vertical="justify"/>
      <protection hidden="1"/>
    </xf>
    <xf numFmtId="0" fontId="11" fillId="0" borderId="21" xfId="1" applyNumberFormat="1" applyFont="1" applyFill="1" applyBorder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justify" vertical="justify"/>
      <protection hidden="1"/>
    </xf>
    <xf numFmtId="0" fontId="6" fillId="0" borderId="0" xfId="1" applyNumberFormat="1" applyFont="1" applyFill="1" applyAlignment="1" applyProtection="1">
      <alignment horizontal="right"/>
      <protection hidden="1"/>
    </xf>
    <xf numFmtId="3" fontId="8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15" fillId="0" borderId="0" xfId="1" applyFont="1" applyAlignment="1" applyProtection="1">
      <alignment horizontal="justify" vertical="justify"/>
      <protection hidden="1"/>
    </xf>
    <xf numFmtId="0" fontId="25" fillId="0" borderId="0" xfId="0" applyFont="1" applyAlignment="1">
      <alignment horizontal="right" vertical="center" wrapText="1"/>
    </xf>
    <xf numFmtId="185" fontId="26" fillId="0" borderId="22" xfId="0" applyNumberFormat="1" applyFont="1" applyBorder="1" applyAlignment="1">
      <alignment horizontal="right" vertical="center" wrapText="1"/>
    </xf>
    <xf numFmtId="185" fontId="27" fillId="0" borderId="22" xfId="0" applyNumberFormat="1" applyFont="1" applyBorder="1" applyAlignment="1">
      <alignment horizontal="right" vertical="center" wrapText="1"/>
    </xf>
    <xf numFmtId="0" fontId="28" fillId="0" borderId="0" xfId="0" applyFont="1" applyAlignment="1">
      <alignment vertical="center" wrapText="1"/>
    </xf>
    <xf numFmtId="183" fontId="11" fillId="0" borderId="19" xfId="1" applyNumberFormat="1" applyFont="1" applyFill="1" applyBorder="1" applyAlignment="1" applyProtection="1">
      <alignment horizontal="justify" vertical="justify" wrapText="1"/>
      <protection hidden="1"/>
    </xf>
    <xf numFmtId="0" fontId="17" fillId="0" borderId="0" xfId="0" applyFont="1" applyAlignment="1"/>
    <xf numFmtId="0" fontId="18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8" fillId="0" borderId="16" xfId="0" applyFont="1" applyBorder="1" applyAlignment="1">
      <alignment horizontal="center" vertical="top" wrapText="1"/>
    </xf>
    <xf numFmtId="0" fontId="18" fillId="0" borderId="16" xfId="0" applyFont="1" applyBorder="1" applyAlignment="1">
      <alignment horizontal="justify" vertical="center" wrapText="1"/>
    </xf>
    <xf numFmtId="0" fontId="17" fillId="0" borderId="16" xfId="0" applyFont="1" applyBorder="1" applyAlignment="1">
      <alignment horizontal="center" vertical="top" wrapText="1"/>
    </xf>
    <xf numFmtId="0" fontId="17" fillId="0" borderId="16" xfId="0" applyFont="1" applyBorder="1" applyAlignment="1">
      <alignment horizontal="justify" vertical="center" wrapText="1"/>
    </xf>
    <xf numFmtId="0" fontId="17" fillId="0" borderId="0" xfId="0" applyFont="1" applyAlignment="1">
      <alignment horizontal="center" vertical="top" wrapText="1"/>
    </xf>
    <xf numFmtId="0" fontId="17" fillId="0" borderId="0" xfId="0" applyFont="1" applyAlignment="1">
      <alignment horizontal="justify" vertical="top" wrapText="1"/>
    </xf>
    <xf numFmtId="3" fontId="17" fillId="0" borderId="0" xfId="0" applyNumberFormat="1" applyFont="1" applyAlignment="1">
      <alignment horizontal="right" wrapText="1"/>
    </xf>
    <xf numFmtId="3" fontId="18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7" fillId="0" borderId="0" xfId="0" applyFont="1" applyAlignment="1">
      <alignment horizontal="justify"/>
    </xf>
    <xf numFmtId="0" fontId="15" fillId="0" borderId="0" xfId="0" applyFont="1"/>
    <xf numFmtId="0" fontId="17" fillId="0" borderId="23" xfId="0" applyFont="1" applyBorder="1" applyAlignment="1">
      <alignment horizontal="center" vertical="top" wrapText="1"/>
    </xf>
    <xf numFmtId="0" fontId="17" fillId="0" borderId="7" xfId="0" applyFont="1" applyBorder="1" applyAlignment="1">
      <alignment horizontal="center" vertical="top" wrapText="1"/>
    </xf>
    <xf numFmtId="0" fontId="17" fillId="0" borderId="24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center" vertical="top" wrapText="1"/>
    </xf>
    <xf numFmtId="0" fontId="17" fillId="0" borderId="22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9" fillId="0" borderId="23" xfId="0" applyFont="1" applyBorder="1" applyAlignment="1">
      <alignment horizontal="center" vertical="top" wrapText="1"/>
    </xf>
    <xf numFmtId="0" fontId="9" fillId="0" borderId="7" xfId="0" applyFont="1" applyBorder="1" applyAlignment="1">
      <alignment horizontal="center" vertical="top" wrapText="1"/>
    </xf>
    <xf numFmtId="0" fontId="5" fillId="0" borderId="24" xfId="0" applyFont="1" applyBorder="1" applyAlignment="1">
      <alignment horizontal="center" vertical="top" wrapText="1"/>
    </xf>
    <xf numFmtId="0" fontId="5" fillId="0" borderId="22" xfId="0" applyFont="1" applyBorder="1" applyAlignment="1">
      <alignment vertical="top" wrapText="1"/>
    </xf>
    <xf numFmtId="0" fontId="9" fillId="0" borderId="22" xfId="0" applyFont="1" applyBorder="1" applyAlignment="1">
      <alignment horizontal="justify" vertical="top" wrapText="1"/>
    </xf>
    <xf numFmtId="0" fontId="5" fillId="0" borderId="22" xfId="0" applyFont="1" applyBorder="1" applyAlignment="1">
      <alignment horizontal="justify" vertical="top" wrapText="1"/>
    </xf>
    <xf numFmtId="0" fontId="5" fillId="0" borderId="0" xfId="0" applyFont="1" applyAlignment="1">
      <alignment horizontal="justify"/>
    </xf>
    <xf numFmtId="0" fontId="5" fillId="0" borderId="0" xfId="0" applyFont="1"/>
    <xf numFmtId="0" fontId="19" fillId="0" borderId="0" xfId="0" applyFont="1" applyAlignment="1">
      <alignment horizontal="right"/>
    </xf>
    <xf numFmtId="0" fontId="9" fillId="0" borderId="25" xfId="0" applyFont="1" applyBorder="1" applyAlignment="1">
      <alignment horizontal="center" vertical="top" wrapText="1"/>
    </xf>
    <xf numFmtId="0" fontId="5" fillId="0" borderId="22" xfId="0" applyFont="1" applyBorder="1" applyAlignment="1">
      <alignment horizontal="center" vertical="top" wrapText="1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right"/>
    </xf>
    <xf numFmtId="3" fontId="15" fillId="0" borderId="0" xfId="0" applyNumberFormat="1" applyFont="1"/>
    <xf numFmtId="0" fontId="15" fillId="0" borderId="0" xfId="0" applyFont="1" applyBorder="1" applyAlignment="1">
      <alignment horizontal="center" vertical="top" wrapText="1"/>
    </xf>
    <xf numFmtId="0" fontId="20" fillId="0" borderId="0" xfId="0" applyFont="1"/>
    <xf numFmtId="0" fontId="3" fillId="0" borderId="0" xfId="0" applyFont="1" applyBorder="1" applyAlignment="1">
      <alignment horizontal="center" vertical="top" wrapText="1"/>
    </xf>
    <xf numFmtId="3" fontId="3" fillId="0" borderId="0" xfId="0" applyNumberFormat="1" applyFont="1" applyBorder="1" applyAlignment="1">
      <alignment horizontal="center" vertical="top" wrapText="1"/>
    </xf>
    <xf numFmtId="0" fontId="16" fillId="0" borderId="26" xfId="0" applyFont="1" applyFill="1" applyBorder="1" applyAlignment="1">
      <alignment horizontal="center" wrapText="1"/>
    </xf>
    <xf numFmtId="182" fontId="16" fillId="0" borderId="26" xfId="0" applyNumberFormat="1" applyFont="1" applyFill="1" applyBorder="1" applyAlignment="1">
      <alignment horizontal="right" wrapText="1"/>
    </xf>
    <xf numFmtId="0" fontId="5" fillId="0" borderId="0" xfId="0" applyFont="1" applyAlignment="1">
      <alignment horizontal="left"/>
    </xf>
    <xf numFmtId="0" fontId="9" fillId="0" borderId="27" xfId="0" applyFont="1" applyBorder="1" applyAlignment="1">
      <alignment horizontal="center" vertical="center"/>
    </xf>
    <xf numFmtId="0" fontId="9" fillId="0" borderId="27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top" wrapText="1"/>
    </xf>
    <xf numFmtId="49" fontId="9" fillId="0" borderId="16" xfId="0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justify" vertical="center"/>
    </xf>
    <xf numFmtId="49" fontId="5" fillId="0" borderId="16" xfId="0" applyNumberFormat="1" applyFont="1" applyFill="1" applyBorder="1" applyAlignment="1">
      <alignment horizontal="center" vertical="center"/>
    </xf>
    <xf numFmtId="0" fontId="21" fillId="0" borderId="16" xfId="0" applyFont="1" applyFill="1" applyBorder="1" applyAlignment="1">
      <alignment horizontal="justify" vertical="center" wrapText="1"/>
    </xf>
    <xf numFmtId="0" fontId="21" fillId="0" borderId="16" xfId="0" applyFont="1" applyFill="1" applyBorder="1" applyAlignment="1">
      <alignment horizontal="justify" vertical="center"/>
    </xf>
    <xf numFmtId="193" fontId="5" fillId="0" borderId="16" xfId="0" applyNumberFormat="1" applyFont="1" applyFill="1" applyBorder="1" applyAlignment="1">
      <alignment horizontal="justify" vertical="top" wrapText="1"/>
    </xf>
    <xf numFmtId="0" fontId="9" fillId="0" borderId="16" xfId="0" applyFont="1" applyFill="1" applyBorder="1" applyAlignment="1">
      <alignment horizontal="justify" vertical="center" wrapText="1"/>
    </xf>
    <xf numFmtId="0" fontId="5" fillId="0" borderId="16" xfId="0" applyFont="1" applyFill="1" applyBorder="1" applyAlignment="1">
      <alignment horizontal="justify" vertical="center"/>
    </xf>
    <xf numFmtId="49" fontId="9" fillId="0" borderId="16" xfId="0" applyNumberFormat="1" applyFont="1" applyFill="1" applyBorder="1"/>
    <xf numFmtId="0" fontId="29" fillId="0" borderId="0" xfId="0" applyFont="1" applyAlignment="1">
      <alignment vertical="center"/>
    </xf>
    <xf numFmtId="183" fontId="8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8" fillId="0" borderId="18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7" xfId="1" applyNumberFormat="1" applyFont="1" applyFill="1" applyBorder="1" applyAlignment="1" applyProtection="1">
      <alignment horizontal="justify" vertical="justify" wrapText="1"/>
      <protection hidden="1"/>
    </xf>
    <xf numFmtId="188" fontId="1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Font="1"/>
    <xf numFmtId="0" fontId="1" fillId="0" borderId="0" xfId="1" applyNumberFormat="1" applyFont="1" applyFill="1" applyAlignment="1" applyProtection="1">
      <alignment horizontal="left" vertical="justify"/>
      <protection hidden="1"/>
    </xf>
    <xf numFmtId="0" fontId="30" fillId="0" borderId="0" xfId="0" applyFont="1" applyAlignment="1">
      <alignment horizontal="right" vertical="center" wrapText="1"/>
    </xf>
    <xf numFmtId="0" fontId="1" fillId="0" borderId="0" xfId="1" applyFont="1" applyFill="1" applyAlignment="1">
      <alignment horizontal="left" vertical="justify"/>
    </xf>
    <xf numFmtId="0" fontId="6" fillId="0" borderId="0" xfId="1" applyFont="1" applyFill="1" applyAlignment="1"/>
    <xf numFmtId="0" fontId="6" fillId="0" borderId="0" xfId="1" applyFont="1" applyFill="1" applyAlignment="1">
      <alignment horizontal="right"/>
    </xf>
    <xf numFmtId="0" fontId="7" fillId="0" borderId="0" xfId="0" quotePrefix="1" applyFont="1" applyFill="1" applyAlignment="1"/>
    <xf numFmtId="0" fontId="6" fillId="0" borderId="0" xfId="1" applyFont="1" applyFill="1" applyAlignment="1" applyProtection="1">
      <protection hidden="1"/>
    </xf>
    <xf numFmtId="0" fontId="1" fillId="0" borderId="0" xfId="1" applyFont="1" applyProtection="1">
      <protection hidden="1"/>
    </xf>
    <xf numFmtId="0" fontId="8" fillId="0" borderId="0" xfId="0" applyFont="1" applyFill="1" applyAlignment="1"/>
    <xf numFmtId="0" fontId="12" fillId="0" borderId="0" xfId="1" applyNumberFormat="1" applyFont="1" applyFill="1" applyBorder="1" applyAlignment="1" applyProtection="1">
      <protection hidden="1"/>
    </xf>
    <xf numFmtId="0" fontId="6" fillId="0" borderId="4" xfId="1" applyNumberFormat="1" applyFont="1" applyFill="1" applyBorder="1" applyAlignment="1" applyProtection="1">
      <alignment wrapText="1"/>
      <protection hidden="1"/>
    </xf>
    <xf numFmtId="0" fontId="6" fillId="0" borderId="4" xfId="1" applyNumberFormat="1" applyFont="1" applyFill="1" applyBorder="1" applyAlignment="1" applyProtection="1">
      <protection hidden="1"/>
    </xf>
    <xf numFmtId="0" fontId="8" fillId="0" borderId="4" xfId="1" applyNumberFormat="1" applyFont="1" applyFill="1" applyBorder="1" applyAlignment="1" applyProtection="1">
      <alignment horizontal="right" wrapText="1"/>
      <protection hidden="1"/>
    </xf>
    <xf numFmtId="0" fontId="8" fillId="0" borderId="4" xfId="1" applyNumberFormat="1" applyFont="1" applyFill="1" applyBorder="1" applyAlignment="1" applyProtection="1">
      <protection hidden="1"/>
    </xf>
    <xf numFmtId="3" fontId="8" fillId="0" borderId="4" xfId="1" applyNumberFormat="1" applyFont="1" applyFill="1" applyBorder="1" applyAlignment="1" applyProtection="1">
      <alignment wrapText="1"/>
      <protection hidden="1"/>
    </xf>
    <xf numFmtId="3" fontId="8" fillId="0" borderId="4" xfId="1" applyNumberFormat="1" applyFont="1" applyFill="1" applyBorder="1" applyAlignment="1" applyProtection="1">
      <protection hidden="1"/>
    </xf>
    <xf numFmtId="3" fontId="8" fillId="0" borderId="7" xfId="1" applyNumberFormat="1" applyFont="1" applyFill="1" applyBorder="1" applyAlignment="1" applyProtection="1">
      <protection hidden="1"/>
    </xf>
    <xf numFmtId="4" fontId="8" fillId="0" borderId="28" xfId="1" applyNumberFormat="1" applyFont="1" applyFill="1" applyBorder="1" applyAlignment="1" applyProtection="1">
      <protection hidden="1"/>
    </xf>
    <xf numFmtId="0" fontId="2" fillId="0" borderId="0" xfId="1" applyNumberFormat="1" applyFont="1" applyFill="1" applyAlignment="1" applyProtection="1">
      <protection hidden="1"/>
    </xf>
    <xf numFmtId="0" fontId="1" fillId="0" borderId="0" xfId="1" applyNumberFormat="1" applyFont="1" applyFill="1" applyAlignment="1" applyProtection="1">
      <protection hidden="1"/>
    </xf>
    <xf numFmtId="0" fontId="1" fillId="0" borderId="0" xfId="1" applyFont="1" applyFill="1" applyAlignment="1" applyProtection="1">
      <alignment horizontal="left" vertical="justify"/>
      <protection hidden="1"/>
    </xf>
    <xf numFmtId="0" fontId="6" fillId="0" borderId="0" xfId="1" applyFont="1" applyFill="1" applyProtection="1">
      <protection hidden="1"/>
    </xf>
    <xf numFmtId="0" fontId="6" fillId="0" borderId="0" xfId="1" applyFont="1" applyFill="1" applyAlignment="1" applyProtection="1">
      <alignment horizontal="right"/>
      <protection hidden="1"/>
    </xf>
    <xf numFmtId="0" fontId="6" fillId="0" borderId="0" xfId="1" applyFont="1" applyFill="1"/>
    <xf numFmtId="185" fontId="27" fillId="0" borderId="11" xfId="0" applyNumberFormat="1" applyFont="1" applyBorder="1" applyAlignment="1">
      <alignment horizontal="right" vertical="center" wrapText="1"/>
    </xf>
    <xf numFmtId="4" fontId="17" fillId="0" borderId="16" xfId="0" applyNumberFormat="1" applyFont="1" applyBorder="1" applyAlignment="1">
      <alignment horizontal="right" wrapText="1"/>
    </xf>
    <xf numFmtId="4" fontId="17" fillId="0" borderId="16" xfId="0" applyNumberFormat="1" applyFont="1" applyBorder="1" applyAlignment="1">
      <alignment horizontal="right" vertical="top" wrapText="1"/>
    </xf>
    <xf numFmtId="4" fontId="9" fillId="0" borderId="16" xfId="0" applyNumberFormat="1" applyFont="1" applyBorder="1"/>
    <xf numFmtId="4" fontId="5" fillId="0" borderId="16" xfId="0" applyNumberFormat="1" applyFont="1" applyBorder="1"/>
    <xf numFmtId="4" fontId="9" fillId="0" borderId="16" xfId="0" applyNumberFormat="1" applyFont="1" applyFill="1" applyBorder="1"/>
    <xf numFmtId="4" fontId="5" fillId="0" borderId="16" xfId="0" applyNumberFormat="1" applyFont="1" applyFill="1" applyBorder="1"/>
    <xf numFmtId="183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6" fillId="0" borderId="26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left" vertical="top" wrapText="1"/>
    </xf>
    <xf numFmtId="181" fontId="16" fillId="0" borderId="30" xfId="0" applyNumberFormat="1" applyFont="1" applyFill="1" applyBorder="1" applyAlignment="1">
      <alignment horizontal="center" wrapText="1"/>
    </xf>
    <xf numFmtId="49" fontId="16" fillId="0" borderId="26" xfId="0" applyNumberFormat="1" applyFont="1" applyFill="1" applyBorder="1" applyAlignment="1">
      <alignment horizontal="center" wrapText="1"/>
    </xf>
    <xf numFmtId="4" fontId="8" fillId="0" borderId="31" xfId="1" applyNumberFormat="1" applyFont="1" applyFill="1" applyBorder="1" applyAlignment="1" applyProtection="1">
      <protection hidden="1"/>
    </xf>
    <xf numFmtId="0" fontId="8" fillId="0" borderId="23" xfId="1" applyNumberFormat="1" applyFont="1" applyFill="1" applyBorder="1" applyAlignment="1" applyProtection="1">
      <alignment horizontal="center" vertical="top" wrapText="1"/>
      <protection hidden="1"/>
    </xf>
    <xf numFmtId="4" fontId="31" fillId="0" borderId="0" xfId="0" applyNumberFormat="1" applyFont="1" applyBorder="1" applyAlignment="1">
      <alignment vertical="center" wrapText="1"/>
    </xf>
    <xf numFmtId="0" fontId="6" fillId="0" borderId="0" xfId="1" applyFont="1" applyAlignment="1">
      <alignment horizontal="justify" vertical="justify"/>
    </xf>
    <xf numFmtId="0" fontId="6" fillId="0" borderId="0" xfId="1" applyFont="1" applyFill="1" applyAlignment="1">
      <alignment horizontal="left" vertical="justify"/>
    </xf>
    <xf numFmtId="0" fontId="8" fillId="0" borderId="0" xfId="0" quotePrefix="1" applyFont="1" applyFill="1" applyAlignment="1">
      <alignment horizontal="left"/>
    </xf>
    <xf numFmtId="0" fontId="8" fillId="0" borderId="0" xfId="0" applyFont="1" applyFill="1" applyAlignment="1">
      <alignment horizontal="left"/>
    </xf>
    <xf numFmtId="0" fontId="8" fillId="0" borderId="21" xfId="1" applyNumberFormat="1" applyFont="1" applyFill="1" applyBorder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center"/>
      <protection hidden="1"/>
    </xf>
    <xf numFmtId="0" fontId="8" fillId="0" borderId="0" xfId="1" applyNumberFormat="1" applyFont="1" applyFill="1" applyAlignment="1" applyProtection="1">
      <alignment horizontal="left"/>
      <protection hidden="1"/>
    </xf>
    <xf numFmtId="188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7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8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8" xfId="1" applyNumberFormat="1" applyFont="1" applyFill="1" applyBorder="1" applyAlignment="1" applyProtection="1">
      <alignment horizontal="justify" vertical="justify" wrapText="1"/>
      <protection hidden="1"/>
    </xf>
    <xf numFmtId="0" fontId="22" fillId="0" borderId="26" xfId="0" applyFont="1" applyBorder="1" applyAlignment="1">
      <alignment horizontal="left" vertical="top" wrapText="1"/>
    </xf>
    <xf numFmtId="0" fontId="23" fillId="0" borderId="26" xfId="0" applyFont="1" applyBorder="1" applyAlignment="1">
      <alignment horizontal="left" vertical="top" wrapText="1"/>
    </xf>
    <xf numFmtId="0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19" xfId="1" applyNumberFormat="1" applyFont="1" applyFill="1" applyBorder="1" applyAlignment="1" applyProtection="1">
      <alignment horizontal="justify" vertical="justify" wrapText="1"/>
      <protection hidden="1"/>
    </xf>
    <xf numFmtId="188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188" fontId="13" fillId="0" borderId="18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vertical="justify" wrapText="1"/>
      <protection hidden="1"/>
    </xf>
    <xf numFmtId="183" fontId="13" fillId="0" borderId="32" xfId="1" applyNumberFormat="1" applyFont="1" applyFill="1" applyBorder="1" applyAlignment="1" applyProtection="1">
      <alignment horizontal="left" vertical="justify" wrapText="1"/>
      <protection hidden="1"/>
    </xf>
    <xf numFmtId="188" fontId="13" fillId="0" borderId="33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33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33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34" xfId="1" applyNumberFormat="1" applyFont="1" applyFill="1" applyBorder="1" applyAlignment="1" applyProtection="1">
      <alignment horizontal="left" vertical="justify" wrapText="1"/>
      <protection hidden="1"/>
    </xf>
    <xf numFmtId="0" fontId="8" fillId="0" borderId="9" xfId="1" applyNumberFormat="1" applyFont="1" applyFill="1" applyBorder="1" applyAlignment="1" applyProtection="1">
      <alignment horizontal="left" vertical="justify"/>
      <protection hidden="1"/>
    </xf>
    <xf numFmtId="0" fontId="32" fillId="0" borderId="0" xfId="0" applyFont="1" applyAlignment="1">
      <alignment horizontal="right" vertical="center" wrapText="1"/>
    </xf>
    <xf numFmtId="0" fontId="33" fillId="0" borderId="0" xfId="0" applyFont="1" applyAlignment="1">
      <alignment horizontal="right" vertical="center" wrapText="1"/>
    </xf>
    <xf numFmtId="0" fontId="32" fillId="0" borderId="11" xfId="0" applyFont="1" applyBorder="1" applyAlignment="1">
      <alignment horizontal="right" vertical="center" wrapText="1"/>
    </xf>
    <xf numFmtId="0" fontId="33" fillId="0" borderId="35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3" fillId="0" borderId="37" xfId="0" applyFont="1" applyBorder="1" applyAlignment="1">
      <alignment horizontal="center" vertical="center" wrapText="1"/>
    </xf>
    <xf numFmtId="0" fontId="32" fillId="0" borderId="38" xfId="0" applyFont="1" applyBorder="1" applyAlignment="1">
      <alignment horizontal="right" vertical="center" wrapText="1"/>
    </xf>
    <xf numFmtId="0" fontId="33" fillId="0" borderId="39" xfId="0" applyFont="1" applyBorder="1" applyAlignment="1">
      <alignment horizontal="right" vertical="center" wrapText="1"/>
    </xf>
    <xf numFmtId="185" fontId="33" fillId="0" borderId="25" xfId="0" applyNumberFormat="1" applyFont="1" applyBorder="1" applyAlignment="1">
      <alignment horizontal="right" vertical="center" wrapText="1"/>
    </xf>
    <xf numFmtId="0" fontId="33" fillId="0" borderId="22" xfId="0" applyFont="1" applyBorder="1" applyAlignment="1">
      <alignment horizontal="right" vertical="center" wrapText="1"/>
    </xf>
    <xf numFmtId="185" fontId="34" fillId="0" borderId="22" xfId="0" applyNumberFormat="1" applyFont="1" applyBorder="1" applyAlignment="1">
      <alignment horizontal="right" vertical="center" wrapText="1"/>
    </xf>
    <xf numFmtId="0" fontId="34" fillId="0" borderId="40" xfId="0" applyFont="1" applyBorder="1" applyAlignment="1">
      <alignment horizontal="right" vertical="center" wrapText="1"/>
    </xf>
    <xf numFmtId="185" fontId="34" fillId="0" borderId="40" xfId="0" applyNumberFormat="1" applyFont="1" applyBorder="1" applyAlignment="1">
      <alignment horizontal="right" vertical="center" wrapText="1"/>
    </xf>
    <xf numFmtId="0" fontId="33" fillId="0" borderId="41" xfId="0" applyFont="1" applyBorder="1" applyAlignment="1">
      <alignment horizontal="right" vertical="center" wrapText="1"/>
    </xf>
    <xf numFmtId="0" fontId="33" fillId="0" borderId="42" xfId="0" applyFont="1" applyBorder="1" applyAlignment="1">
      <alignment horizontal="right" vertical="center" wrapText="1"/>
    </xf>
    <xf numFmtId="0" fontId="33" fillId="0" borderId="0" xfId="0" applyFont="1" applyBorder="1" applyAlignment="1">
      <alignment horizontal="right" vertical="center" wrapText="1"/>
    </xf>
    <xf numFmtId="0" fontId="34" fillId="0" borderId="0" xfId="0" applyFont="1" applyBorder="1" applyAlignment="1">
      <alignment horizontal="right" vertical="center" wrapText="1"/>
    </xf>
    <xf numFmtId="0" fontId="34" fillId="0" borderId="0" xfId="0" applyFont="1" applyBorder="1" applyAlignment="1">
      <alignment vertical="center" wrapText="1"/>
    </xf>
    <xf numFmtId="0" fontId="34" fillId="0" borderId="23" xfId="0" applyFont="1" applyBorder="1" applyAlignment="1">
      <alignment vertical="center" wrapText="1"/>
    </xf>
    <xf numFmtId="185" fontId="34" fillId="0" borderId="23" xfId="0" applyNumberFormat="1" applyFont="1" applyBorder="1" applyAlignment="1">
      <alignment horizontal="right" vertical="center" wrapText="1"/>
    </xf>
    <xf numFmtId="183" fontId="34" fillId="0" borderId="9" xfId="0" applyNumberFormat="1" applyFont="1" applyBorder="1" applyAlignment="1">
      <alignment horizontal="right" vertical="center" wrapText="1"/>
    </xf>
    <xf numFmtId="183" fontId="34" fillId="0" borderId="7" xfId="0" applyNumberFormat="1" applyFont="1" applyBorder="1" applyAlignment="1">
      <alignment horizontal="right" vertical="center" wrapText="1"/>
    </xf>
    <xf numFmtId="4" fontId="34" fillId="0" borderId="23" xfId="0" applyNumberFormat="1" applyFont="1" applyBorder="1" applyAlignment="1">
      <alignment horizontal="right" vertical="center" wrapText="1"/>
    </xf>
    <xf numFmtId="185" fontId="34" fillId="0" borderId="7" xfId="0" applyNumberFormat="1" applyFont="1" applyBorder="1" applyAlignment="1">
      <alignment horizontal="right" vertical="center" wrapText="1"/>
    </xf>
    <xf numFmtId="0" fontId="33" fillId="0" borderId="11" xfId="0" applyFont="1" applyBorder="1" applyAlignment="1">
      <alignment horizontal="right" vertical="center" wrapText="1"/>
    </xf>
    <xf numFmtId="0" fontId="33" fillId="0" borderId="43" xfId="0" applyFont="1" applyBorder="1" applyAlignment="1">
      <alignment horizontal="right" vertical="center" wrapText="1"/>
    </xf>
    <xf numFmtId="0" fontId="33" fillId="0" borderId="44" xfId="0" applyFont="1" applyBorder="1" applyAlignment="1">
      <alignment horizontal="right" vertical="center" wrapText="1"/>
    </xf>
    <xf numFmtId="0" fontId="34" fillId="0" borderId="43" xfId="0" applyFont="1" applyBorder="1" applyAlignment="1">
      <alignment horizontal="right" vertical="center" wrapText="1"/>
    </xf>
    <xf numFmtId="0" fontId="34" fillId="0" borderId="44" xfId="0" applyFont="1" applyBorder="1" applyAlignment="1">
      <alignment horizontal="right" vertical="center" wrapText="1"/>
    </xf>
    <xf numFmtId="0" fontId="34" fillId="0" borderId="43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34" fillId="0" borderId="44" xfId="0" applyFont="1" applyBorder="1" applyAlignment="1">
      <alignment vertical="center" wrapText="1"/>
    </xf>
    <xf numFmtId="185" fontId="34" fillId="0" borderId="25" xfId="0" applyNumberFormat="1" applyFont="1" applyBorder="1" applyAlignment="1">
      <alignment horizontal="right" vertical="center" wrapText="1"/>
    </xf>
    <xf numFmtId="183" fontId="34" fillId="0" borderId="43" xfId="0" applyNumberFormat="1" applyFont="1" applyBorder="1" applyAlignment="1">
      <alignment horizontal="right" vertical="center" wrapText="1"/>
    </xf>
    <xf numFmtId="183" fontId="34" fillId="0" borderId="44" xfId="0" applyNumberFormat="1" applyFont="1" applyBorder="1" applyAlignment="1">
      <alignment horizontal="right" vertical="center" wrapText="1"/>
    </xf>
    <xf numFmtId="0" fontId="33" fillId="0" borderId="45" xfId="0" applyFont="1" applyBorder="1" applyAlignment="1">
      <alignment horizontal="right" vertical="center" wrapText="1"/>
    </xf>
    <xf numFmtId="0" fontId="33" fillId="0" borderId="1" xfId="0" applyFont="1" applyBorder="1" applyAlignment="1">
      <alignment horizontal="right" vertical="center" wrapText="1"/>
    </xf>
    <xf numFmtId="0" fontId="34" fillId="0" borderId="1" xfId="0" applyFont="1" applyBorder="1" applyAlignment="1">
      <alignment horizontal="right" vertical="center" wrapText="1"/>
    </xf>
    <xf numFmtId="4" fontId="34" fillId="0" borderId="23" xfId="0" applyNumberFormat="1" applyFont="1" applyBorder="1" applyAlignment="1">
      <alignment vertical="center" wrapText="1"/>
    </xf>
    <xf numFmtId="185" fontId="33" fillId="0" borderId="22" xfId="0" applyNumberFormat="1" applyFont="1" applyBorder="1" applyAlignment="1">
      <alignment horizontal="right" vertical="center" wrapText="1"/>
    </xf>
    <xf numFmtId="0" fontId="34" fillId="0" borderId="22" xfId="0" applyFont="1" applyBorder="1" applyAlignment="1">
      <alignment horizontal="right" vertical="center" wrapText="1"/>
    </xf>
    <xf numFmtId="0" fontId="33" fillId="0" borderId="9" xfId="0" applyFont="1" applyBorder="1" applyAlignment="1">
      <alignment horizontal="right" vertical="center" wrapText="1"/>
    </xf>
    <xf numFmtId="0" fontId="33" fillId="0" borderId="7" xfId="0" applyFont="1" applyBorder="1" applyAlignment="1">
      <alignment horizontal="right" vertical="center" wrapText="1"/>
    </xf>
    <xf numFmtId="0" fontId="34" fillId="0" borderId="9" xfId="0" applyFont="1" applyBorder="1" applyAlignment="1">
      <alignment vertical="center" wrapText="1"/>
    </xf>
    <xf numFmtId="0" fontId="34" fillId="0" borderId="4" xfId="0" applyFont="1" applyBorder="1" applyAlignment="1">
      <alignment vertical="center" wrapText="1"/>
    </xf>
    <xf numFmtId="0" fontId="34" fillId="0" borderId="11" xfId="0" applyFont="1" applyBorder="1" applyAlignment="1">
      <alignment horizontal="right" vertical="center" wrapText="1"/>
    </xf>
    <xf numFmtId="4" fontId="34" fillId="0" borderId="43" xfId="0" applyNumberFormat="1" applyFont="1" applyBorder="1" applyAlignment="1">
      <alignment horizontal="right" vertical="center" wrapText="1"/>
    </xf>
    <xf numFmtId="0" fontId="34" fillId="0" borderId="44" xfId="0" applyFont="1" applyBorder="1" applyAlignment="1">
      <alignment vertical="center" wrapText="1"/>
    </xf>
    <xf numFmtId="183" fontId="34" fillId="0" borderId="43" xfId="0" applyNumberFormat="1" applyFont="1" applyBorder="1" applyAlignment="1">
      <alignment horizontal="right" vertical="center" wrapText="1"/>
    </xf>
    <xf numFmtId="183" fontId="34" fillId="0" borderId="44" xfId="0" applyNumberFormat="1" applyFont="1" applyBorder="1" applyAlignment="1">
      <alignment horizontal="right" vertical="center" wrapText="1"/>
    </xf>
    <xf numFmtId="0" fontId="34" fillId="0" borderId="7" xfId="0" applyFont="1" applyBorder="1" applyAlignment="1">
      <alignment vertical="center" wrapText="1"/>
    </xf>
    <xf numFmtId="0" fontId="33" fillId="0" borderId="7" xfId="0" applyFont="1" applyBorder="1" applyAlignment="1">
      <alignment vertical="center" wrapText="1"/>
    </xf>
    <xf numFmtId="4" fontId="33" fillId="0" borderId="43" xfId="0" applyNumberFormat="1" applyFont="1" applyBorder="1" applyAlignment="1">
      <alignment horizontal="right" vertical="center" wrapText="1"/>
    </xf>
    <xf numFmtId="0" fontId="32" fillId="0" borderId="38" xfId="0" applyFont="1" applyBorder="1" applyAlignment="1">
      <alignment horizontal="right" vertical="center" wrapText="1"/>
    </xf>
    <xf numFmtId="185" fontId="34" fillId="0" borderId="40" xfId="0" applyNumberFormat="1" applyFont="1" applyBorder="1" applyAlignment="1">
      <alignment horizontal="right" vertical="center" wrapText="1"/>
    </xf>
    <xf numFmtId="183" fontId="33" fillId="0" borderId="43" xfId="0" applyNumberFormat="1" applyFont="1" applyBorder="1" applyAlignment="1">
      <alignment horizontal="right" vertical="center" wrapText="1"/>
    </xf>
    <xf numFmtId="183" fontId="33" fillId="0" borderId="44" xfId="0" applyNumberFormat="1" applyFont="1" applyBorder="1" applyAlignment="1">
      <alignment horizontal="right" vertical="center" wrapText="1"/>
    </xf>
    <xf numFmtId="185" fontId="33" fillId="0" borderId="40" xfId="0" applyNumberFormat="1" applyFont="1" applyBorder="1" applyAlignment="1">
      <alignment horizontal="right" vertical="center" wrapText="1"/>
    </xf>
    <xf numFmtId="0" fontId="33" fillId="0" borderId="0" xfId="0" applyFont="1" applyBorder="1" applyAlignment="1">
      <alignment horizontal="right" vertical="center" wrapText="1"/>
    </xf>
    <xf numFmtId="0" fontId="13" fillId="0" borderId="0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23" xfId="1" applyNumberFormat="1" applyFont="1" applyFill="1" applyBorder="1" applyAlignment="1" applyProtection="1">
      <alignment horizontal="right" wrapText="1"/>
      <protection hidden="1"/>
    </xf>
    <xf numFmtId="183" fontId="24" fillId="0" borderId="23" xfId="1" applyNumberFormat="1" applyFont="1" applyFill="1" applyBorder="1" applyAlignment="1" applyProtection="1">
      <alignment horizontal="right" wrapText="1"/>
      <protection hidden="1"/>
    </xf>
    <xf numFmtId="183" fontId="24" fillId="0" borderId="46" xfId="1" applyNumberFormat="1" applyFont="1" applyFill="1" applyBorder="1" applyAlignment="1" applyProtection="1">
      <alignment horizontal="right" wrapText="1"/>
      <protection hidden="1"/>
    </xf>
    <xf numFmtId="185" fontId="27" fillId="0" borderId="23" xfId="0" applyNumberFormat="1" applyFont="1" applyBorder="1" applyAlignment="1">
      <alignment horizontal="right" vertical="center" wrapText="1"/>
    </xf>
    <xf numFmtId="0" fontId="27" fillId="0" borderId="23" xfId="0" applyFont="1" applyBorder="1" applyAlignment="1">
      <alignment horizontal="justify" vertical="center" wrapText="1"/>
    </xf>
    <xf numFmtId="0" fontId="22" fillId="0" borderId="23" xfId="0" applyFont="1" applyBorder="1" applyAlignment="1">
      <alignment horizontal="left" vertical="top" wrapText="1"/>
    </xf>
    <xf numFmtId="0" fontId="23" fillId="0" borderId="47" xfId="0" applyFont="1" applyBorder="1" applyAlignment="1">
      <alignment horizontal="left" vertical="top" wrapText="1"/>
    </xf>
    <xf numFmtId="0" fontId="23" fillId="0" borderId="23" xfId="0" applyFont="1" applyBorder="1" applyAlignment="1">
      <alignment horizontal="left" vertical="top" wrapText="1"/>
    </xf>
    <xf numFmtId="185" fontId="34" fillId="0" borderId="44" xfId="0" applyNumberFormat="1" applyFont="1" applyBorder="1" applyAlignment="1">
      <alignment horizontal="right" vertical="center" wrapText="1"/>
    </xf>
    <xf numFmtId="0" fontId="30" fillId="0" borderId="0" xfId="0" applyFont="1" applyBorder="1" applyAlignment="1">
      <alignment horizontal="right" vertical="center" wrapText="1"/>
    </xf>
    <xf numFmtId="4" fontId="33" fillId="0" borderId="23" xfId="0" applyNumberFormat="1" applyFont="1" applyBorder="1" applyAlignment="1">
      <alignment horizontal="right" vertical="center" wrapText="1"/>
    </xf>
    <xf numFmtId="0" fontId="33" fillId="0" borderId="48" xfId="0" applyFont="1" applyBorder="1" applyAlignment="1">
      <alignment horizontal="center" vertical="center" wrapText="1"/>
    </xf>
    <xf numFmtId="0" fontId="33" fillId="0" borderId="49" xfId="0" applyFont="1" applyBorder="1" applyAlignment="1">
      <alignment horizontal="center" vertical="center" wrapText="1"/>
    </xf>
    <xf numFmtId="4" fontId="33" fillId="0" borderId="25" xfId="0" applyNumberFormat="1" applyFont="1" applyBorder="1" applyAlignment="1">
      <alignment horizontal="right" vertical="center" wrapText="1"/>
    </xf>
    <xf numFmtId="4" fontId="34" fillId="0" borderId="24" xfId="0" applyNumberFormat="1" applyFont="1" applyBorder="1" applyAlignment="1">
      <alignment horizontal="right" vertical="center" wrapText="1"/>
    </xf>
    <xf numFmtId="4" fontId="34" fillId="0" borderId="40" xfId="0" applyNumberFormat="1" applyFont="1" applyBorder="1" applyAlignment="1">
      <alignment horizontal="right" vertical="center" wrapText="1"/>
    </xf>
    <xf numFmtId="4" fontId="34" fillId="0" borderId="25" xfId="0" applyNumberFormat="1" applyFont="1" applyBorder="1" applyAlignment="1">
      <alignment horizontal="right" vertical="center" wrapText="1"/>
    </xf>
    <xf numFmtId="4" fontId="33" fillId="0" borderId="24" xfId="0" applyNumberFormat="1" applyFont="1" applyBorder="1" applyAlignment="1">
      <alignment horizontal="right" vertical="center" wrapText="1"/>
    </xf>
    <xf numFmtId="4" fontId="34" fillId="0" borderId="1" xfId="0" applyNumberFormat="1" applyFont="1" applyBorder="1" applyAlignment="1">
      <alignment horizontal="right" vertical="center" wrapText="1"/>
    </xf>
    <xf numFmtId="4" fontId="33" fillId="0" borderId="1" xfId="0" applyNumberFormat="1" applyFont="1" applyBorder="1" applyAlignment="1">
      <alignment horizontal="right" vertical="center" wrapText="1"/>
    </xf>
    <xf numFmtId="4" fontId="33" fillId="0" borderId="40" xfId="0" applyNumberFormat="1" applyFont="1" applyBorder="1" applyAlignment="1">
      <alignment horizontal="right" vertical="center" wrapText="1"/>
    </xf>
    <xf numFmtId="4" fontId="33" fillId="0" borderId="23" xfId="0" applyNumberFormat="1" applyFont="1" applyBorder="1" applyAlignment="1">
      <alignment vertical="center" wrapText="1"/>
    </xf>
    <xf numFmtId="0" fontId="17" fillId="0" borderId="0" xfId="0" applyFont="1" applyAlignment="1">
      <alignment horizontal="left"/>
    </xf>
    <xf numFmtId="0" fontId="34" fillId="0" borderId="44" xfId="0" applyFont="1" applyBorder="1" applyAlignment="1">
      <alignment vertical="center" wrapText="1"/>
    </xf>
    <xf numFmtId="4" fontId="6" fillId="2" borderId="17" xfId="1" applyNumberFormat="1" applyFont="1" applyFill="1" applyBorder="1" applyAlignment="1" applyProtection="1">
      <protection hidden="1"/>
    </xf>
    <xf numFmtId="4" fontId="8" fillId="2" borderId="17" xfId="1" applyNumberFormat="1" applyFont="1" applyFill="1" applyBorder="1" applyAlignment="1" applyProtection="1">
      <protection hidden="1"/>
    </xf>
    <xf numFmtId="0" fontId="18" fillId="0" borderId="0" xfId="0" quotePrefix="1" applyFont="1" applyAlignment="1">
      <alignment horizontal="center" wrapText="1"/>
    </xf>
    <xf numFmtId="0" fontId="18" fillId="0" borderId="0" xfId="0" applyFont="1" applyAlignment="1">
      <alignment horizontal="center" wrapText="1"/>
    </xf>
    <xf numFmtId="0" fontId="1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0" fillId="0" borderId="0" xfId="0" applyFill="1" applyAlignment="1">
      <alignment horizontal="center" vertical="distributed"/>
    </xf>
    <xf numFmtId="0" fontId="16" fillId="0" borderId="50" xfId="0" applyFont="1" applyBorder="1" applyAlignment="1">
      <alignment horizontal="center" vertical="center" wrapText="1"/>
    </xf>
    <xf numFmtId="0" fontId="16" fillId="0" borderId="51" xfId="0" applyFont="1" applyBorder="1" applyAlignment="1">
      <alignment horizontal="center" vertical="center" wrapText="1"/>
    </xf>
    <xf numFmtId="0" fontId="16" fillId="0" borderId="52" xfId="0" applyFont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3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4" fontId="33" fillId="0" borderId="9" xfId="0" applyNumberFormat="1" applyFont="1" applyBorder="1" applyAlignment="1">
      <alignment horizontal="right" vertical="center" wrapText="1"/>
    </xf>
    <xf numFmtId="4" fontId="33" fillId="0" borderId="4" xfId="0" applyNumberFormat="1" applyFont="1" applyBorder="1" applyAlignment="1">
      <alignment horizontal="right" vertical="center" wrapText="1"/>
    </xf>
    <xf numFmtId="4" fontId="34" fillId="0" borderId="9" xfId="0" applyNumberFormat="1" applyFont="1" applyBorder="1" applyAlignment="1">
      <alignment horizontal="right" vertical="center" wrapText="1"/>
    </xf>
    <xf numFmtId="4" fontId="34" fillId="0" borderId="4" xfId="0" applyNumberFormat="1" applyFont="1" applyBorder="1" applyAlignment="1">
      <alignment horizontal="right" vertical="center" wrapText="1"/>
    </xf>
    <xf numFmtId="4" fontId="33" fillId="2" borderId="9" xfId="0" applyNumberFormat="1" applyFont="1" applyFill="1" applyBorder="1" applyAlignment="1">
      <alignment horizontal="right" vertical="center" wrapText="1"/>
    </xf>
    <xf numFmtId="4" fontId="33" fillId="2" borderId="7" xfId="0" applyNumberFormat="1" applyFont="1" applyFill="1" applyBorder="1" applyAlignment="1">
      <alignment horizontal="right" vertical="center" wrapText="1"/>
    </xf>
    <xf numFmtId="4" fontId="34" fillId="2" borderId="9" xfId="0" applyNumberFormat="1" applyFont="1" applyFill="1" applyBorder="1" applyAlignment="1">
      <alignment horizontal="right" vertical="center" wrapText="1"/>
    </xf>
    <xf numFmtId="4" fontId="34" fillId="2" borderId="7" xfId="0" applyNumberFormat="1" applyFont="1" applyFill="1" applyBorder="1" applyAlignment="1">
      <alignment horizontal="right" vertical="center" wrapText="1"/>
    </xf>
    <xf numFmtId="186" fontId="13" fillId="0" borderId="9" xfId="1" applyNumberFormat="1" applyFont="1" applyFill="1" applyBorder="1" applyAlignment="1" applyProtection="1">
      <alignment horizontal="right" wrapText="1"/>
      <protection hidden="1"/>
    </xf>
    <xf numFmtId="186" fontId="13" fillId="0" borderId="7" xfId="1" applyNumberFormat="1" applyFont="1" applyFill="1" applyBorder="1" applyAlignment="1" applyProtection="1">
      <alignment horizontal="right" wrapText="1"/>
      <protection hidden="1"/>
    </xf>
    <xf numFmtId="186" fontId="24" fillId="0" borderId="9" xfId="1" applyNumberFormat="1" applyFont="1" applyFill="1" applyBorder="1" applyAlignment="1" applyProtection="1">
      <alignment horizontal="right" wrapText="1"/>
      <protection hidden="1"/>
    </xf>
    <xf numFmtId="186" fontId="24" fillId="0" borderId="7" xfId="1" applyNumberFormat="1" applyFont="1" applyFill="1" applyBorder="1" applyAlignment="1" applyProtection="1">
      <alignment horizontal="right" wrapText="1"/>
      <protection hidden="1"/>
    </xf>
    <xf numFmtId="4" fontId="33" fillId="0" borderId="40" xfId="0" applyNumberFormat="1" applyFont="1" applyBorder="1" applyAlignment="1">
      <alignment horizontal="right" vertical="center" wrapText="1"/>
    </xf>
    <xf numFmtId="4" fontId="33" fillId="0" borderId="24" xfId="0" applyNumberFormat="1" applyFont="1" applyBorder="1" applyAlignment="1">
      <alignment horizontal="right" vertical="center" wrapText="1"/>
    </xf>
    <xf numFmtId="0" fontId="30" fillId="0" borderId="0" xfId="0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83" fontId="33" fillId="0" borderId="1" xfId="0" applyNumberFormat="1" applyFont="1" applyBorder="1" applyAlignment="1">
      <alignment horizontal="right" vertical="center" wrapText="1"/>
    </xf>
    <xf numFmtId="183" fontId="33" fillId="0" borderId="44" xfId="0" applyNumberFormat="1" applyFont="1" applyBorder="1" applyAlignment="1">
      <alignment horizontal="right" vertical="center" wrapText="1"/>
    </xf>
    <xf numFmtId="183" fontId="33" fillId="0" borderId="21" xfId="0" applyNumberFormat="1" applyFont="1" applyBorder="1" applyAlignment="1">
      <alignment horizontal="right" vertical="center" wrapText="1"/>
    </xf>
    <xf numFmtId="183" fontId="33" fillId="0" borderId="22" xfId="0" applyNumberFormat="1" applyFont="1" applyBorder="1" applyAlignment="1">
      <alignment horizontal="right" vertical="center" wrapText="1"/>
    </xf>
    <xf numFmtId="4" fontId="13" fillId="2" borderId="43" xfId="0" applyNumberFormat="1" applyFont="1" applyFill="1" applyBorder="1" applyAlignment="1">
      <alignment horizontal="right" vertical="center" wrapText="1"/>
    </xf>
    <xf numFmtId="4" fontId="13" fillId="2" borderId="44" xfId="0" applyNumberFormat="1" applyFont="1" applyFill="1" applyBorder="1" applyAlignment="1">
      <alignment horizontal="right" vertical="center" wrapText="1"/>
    </xf>
    <xf numFmtId="4" fontId="13" fillId="2" borderId="20" xfId="0" applyNumberFormat="1" applyFont="1" applyFill="1" applyBorder="1" applyAlignment="1">
      <alignment horizontal="right" vertical="center" wrapText="1"/>
    </xf>
    <xf numFmtId="4" fontId="13" fillId="2" borderId="22" xfId="0" applyNumberFormat="1" applyFont="1" applyFill="1" applyBorder="1" applyAlignment="1">
      <alignment horizontal="right" vertical="center" wrapText="1"/>
    </xf>
    <xf numFmtId="4" fontId="33" fillId="0" borderId="43" xfId="0" applyNumberFormat="1" applyFont="1" applyBorder="1" applyAlignment="1">
      <alignment horizontal="right" vertical="center" wrapText="1"/>
    </xf>
    <xf numFmtId="4" fontId="33" fillId="0" borderId="1" xfId="0" applyNumberFormat="1" applyFont="1" applyBorder="1" applyAlignment="1">
      <alignment horizontal="right" vertical="center" wrapText="1"/>
    </xf>
    <xf numFmtId="4" fontId="33" fillId="0" borderId="20" xfId="0" applyNumberFormat="1" applyFont="1" applyBorder="1" applyAlignment="1">
      <alignment horizontal="right" vertical="center" wrapText="1"/>
    </xf>
    <xf numFmtId="4" fontId="33" fillId="0" borderId="21" xfId="0" applyNumberFormat="1" applyFont="1" applyBorder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2" fillId="0" borderId="0" xfId="0" applyFont="1" applyBorder="1" applyAlignment="1">
      <alignment horizontal="right" vertical="center" wrapText="1"/>
    </xf>
    <xf numFmtId="0" fontId="33" fillId="0" borderId="43" xfId="0" applyFont="1" applyBorder="1" applyAlignment="1">
      <alignment vertical="center" wrapText="1"/>
    </xf>
    <xf numFmtId="0" fontId="33" fillId="0" borderId="1" xfId="0" applyFont="1" applyBorder="1" applyAlignment="1">
      <alignment vertical="center" wrapText="1"/>
    </xf>
    <xf numFmtId="0" fontId="33" fillId="0" borderId="20" xfId="0" applyFont="1" applyBorder="1" applyAlignment="1">
      <alignment vertical="center" wrapText="1"/>
    </xf>
    <xf numFmtId="0" fontId="33" fillId="0" borderId="21" xfId="0" applyFont="1" applyBorder="1" applyAlignment="1">
      <alignment vertical="center" wrapText="1"/>
    </xf>
    <xf numFmtId="0" fontId="33" fillId="0" borderId="1" xfId="0" applyFont="1" applyBorder="1" applyAlignment="1">
      <alignment horizontal="right" vertical="center" wrapText="1"/>
    </xf>
    <xf numFmtId="0" fontId="33" fillId="0" borderId="21" xfId="0" applyFont="1" applyBorder="1" applyAlignment="1">
      <alignment horizontal="right" vertical="center" wrapText="1"/>
    </xf>
    <xf numFmtId="0" fontId="33" fillId="0" borderId="9" xfId="0" applyFont="1" applyBorder="1" applyAlignment="1">
      <alignment horizontal="right" vertical="center" wrapText="1"/>
    </xf>
    <xf numFmtId="0" fontId="33" fillId="0" borderId="7" xfId="0" applyFont="1" applyBorder="1" applyAlignment="1">
      <alignment horizontal="right" vertical="center" wrapText="1"/>
    </xf>
    <xf numFmtId="0" fontId="34" fillId="0" borderId="9" xfId="0" applyFont="1" applyBorder="1" applyAlignment="1">
      <alignment vertical="center" wrapText="1"/>
    </xf>
    <xf numFmtId="0" fontId="34" fillId="0" borderId="4" xfId="0" applyFont="1" applyBorder="1" applyAlignment="1">
      <alignment vertical="center" wrapText="1"/>
    </xf>
    <xf numFmtId="0" fontId="34" fillId="0" borderId="7" xfId="0" applyFont="1" applyBorder="1" applyAlignment="1">
      <alignment vertical="center" wrapText="1"/>
    </xf>
    <xf numFmtId="0" fontId="34" fillId="0" borderId="9" xfId="0" applyFont="1" applyBorder="1" applyAlignment="1">
      <alignment horizontal="right" vertical="center" wrapText="1"/>
    </xf>
    <xf numFmtId="0" fontId="34" fillId="0" borderId="7" xfId="0" applyFont="1" applyBorder="1" applyAlignment="1">
      <alignment horizontal="right" vertical="center" wrapText="1"/>
    </xf>
    <xf numFmtId="0" fontId="33" fillId="0" borderId="56" xfId="0" applyFont="1" applyBorder="1" applyAlignment="1">
      <alignment vertical="center" wrapText="1"/>
    </xf>
    <xf numFmtId="0" fontId="33" fillId="0" borderId="4" xfId="0" applyFont="1" applyBorder="1" applyAlignment="1">
      <alignment vertical="center" wrapText="1"/>
    </xf>
    <xf numFmtId="0" fontId="33" fillId="0" borderId="7" xfId="0" applyFont="1" applyBorder="1" applyAlignment="1">
      <alignment vertical="center" wrapText="1"/>
    </xf>
    <xf numFmtId="0" fontId="33" fillId="0" borderId="9" xfId="0" applyFont="1" applyBorder="1" applyAlignment="1">
      <alignment vertical="center" wrapText="1"/>
    </xf>
    <xf numFmtId="186" fontId="34" fillId="0" borderId="9" xfId="0" applyNumberFormat="1" applyFont="1" applyBorder="1" applyAlignment="1">
      <alignment horizontal="right" vertical="center" wrapText="1"/>
    </xf>
    <xf numFmtId="186" fontId="34" fillId="0" borderId="7" xfId="0" applyNumberFormat="1" applyFont="1" applyBorder="1" applyAlignment="1">
      <alignment horizontal="right" vertical="center" wrapText="1"/>
    </xf>
    <xf numFmtId="183" fontId="34" fillId="0" borderId="9" xfId="0" applyNumberFormat="1" applyFont="1" applyBorder="1" applyAlignment="1">
      <alignment horizontal="right" vertical="center" wrapText="1"/>
    </xf>
    <xf numFmtId="183" fontId="34" fillId="0" borderId="7" xfId="0" applyNumberFormat="1" applyFont="1" applyBorder="1" applyAlignment="1">
      <alignment horizontal="right" vertical="center" wrapText="1"/>
    </xf>
    <xf numFmtId="186" fontId="33" fillId="0" borderId="9" xfId="0" applyNumberFormat="1" applyFont="1" applyBorder="1" applyAlignment="1">
      <alignment horizontal="right" vertical="center" wrapText="1"/>
    </xf>
    <xf numFmtId="186" fontId="33" fillId="0" borderId="7" xfId="0" applyNumberFormat="1" applyFont="1" applyBorder="1" applyAlignment="1">
      <alignment horizontal="right" vertical="center" wrapText="1"/>
    </xf>
    <xf numFmtId="4" fontId="34" fillId="0" borderId="40" xfId="0" applyNumberFormat="1" applyFont="1" applyBorder="1" applyAlignment="1">
      <alignment horizontal="right" vertical="center" wrapText="1"/>
    </xf>
    <xf numFmtId="4" fontId="34" fillId="0" borderId="24" xfId="0" applyNumberFormat="1" applyFont="1" applyBorder="1" applyAlignment="1">
      <alignment horizontal="right" vertical="center" wrapText="1"/>
    </xf>
    <xf numFmtId="183" fontId="33" fillId="0" borderId="9" xfId="0" applyNumberFormat="1" applyFont="1" applyBorder="1" applyAlignment="1">
      <alignment horizontal="right" vertical="center" wrapText="1"/>
    </xf>
    <xf numFmtId="183" fontId="33" fillId="0" borderId="7" xfId="0" applyNumberFormat="1" applyFont="1" applyBorder="1" applyAlignment="1">
      <alignment horizontal="right" vertical="center" wrapText="1"/>
    </xf>
    <xf numFmtId="4" fontId="26" fillId="2" borderId="9" xfId="0" applyNumberFormat="1" applyFont="1" applyFill="1" applyBorder="1" applyAlignment="1">
      <alignment horizontal="right" vertical="center" wrapText="1"/>
    </xf>
    <xf numFmtId="4" fontId="26" fillId="2" borderId="7" xfId="0" applyNumberFormat="1" applyFont="1" applyFill="1" applyBorder="1" applyAlignment="1">
      <alignment horizontal="right" vertical="center" wrapText="1"/>
    </xf>
    <xf numFmtId="4" fontId="34" fillId="0" borderId="43" xfId="0" applyNumberFormat="1" applyFont="1" applyBorder="1" applyAlignment="1">
      <alignment horizontal="right" vertical="center" wrapText="1"/>
    </xf>
    <xf numFmtId="4" fontId="34" fillId="0" borderId="1" xfId="0" applyNumberFormat="1" applyFont="1" applyBorder="1" applyAlignment="1">
      <alignment horizontal="right" vertical="center" wrapText="1"/>
    </xf>
    <xf numFmtId="4" fontId="34" fillId="0" borderId="20" xfId="0" applyNumberFormat="1" applyFont="1" applyBorder="1" applyAlignment="1">
      <alignment horizontal="right" vertical="center" wrapText="1"/>
    </xf>
    <xf numFmtId="4" fontId="34" fillId="0" borderId="21" xfId="0" applyNumberFormat="1" applyFont="1" applyBorder="1" applyAlignment="1">
      <alignment horizontal="right" vertical="center" wrapText="1"/>
    </xf>
    <xf numFmtId="0" fontId="34" fillId="0" borderId="43" xfId="0" applyFont="1" applyBorder="1" applyAlignment="1">
      <alignment horizontal="right" vertical="center" wrapText="1"/>
    </xf>
    <xf numFmtId="0" fontId="34" fillId="0" borderId="44" xfId="0" applyFont="1" applyBorder="1" applyAlignment="1">
      <alignment horizontal="right" vertical="center" wrapText="1"/>
    </xf>
    <xf numFmtId="0" fontId="34" fillId="0" borderId="43" xfId="0" applyFont="1" applyBorder="1" applyAlignment="1">
      <alignment vertical="center" wrapText="1"/>
    </xf>
    <xf numFmtId="0" fontId="34" fillId="0" borderId="1" xfId="0" applyFont="1" applyBorder="1" applyAlignment="1">
      <alignment vertical="center" wrapText="1"/>
    </xf>
    <xf numFmtId="0" fontId="34" fillId="0" borderId="44" xfId="0" applyFont="1" applyBorder="1" applyAlignment="1">
      <alignment vertical="center" wrapText="1"/>
    </xf>
    <xf numFmtId="4" fontId="33" fillId="2" borderId="43" xfId="0" applyNumberFormat="1" applyFont="1" applyFill="1" applyBorder="1" applyAlignment="1">
      <alignment horizontal="right" vertical="center" wrapText="1"/>
    </xf>
    <xf numFmtId="4" fontId="33" fillId="2" borderId="44" xfId="0" applyNumberFormat="1" applyFont="1" applyFill="1" applyBorder="1" applyAlignment="1">
      <alignment horizontal="right" vertical="center" wrapText="1"/>
    </xf>
    <xf numFmtId="185" fontId="34" fillId="0" borderId="40" xfId="0" applyNumberFormat="1" applyFont="1" applyBorder="1" applyAlignment="1">
      <alignment horizontal="right" vertical="center" wrapText="1"/>
    </xf>
    <xf numFmtId="185" fontId="34" fillId="0" borderId="24" xfId="0" applyNumberFormat="1" applyFont="1" applyBorder="1" applyAlignment="1">
      <alignment horizontal="right" vertical="center" wrapText="1"/>
    </xf>
    <xf numFmtId="186" fontId="34" fillId="0" borderId="43" xfId="0" applyNumberFormat="1" applyFont="1" applyBorder="1" applyAlignment="1">
      <alignment horizontal="right" vertical="center" wrapText="1"/>
    </xf>
    <xf numFmtId="186" fontId="34" fillId="0" borderId="44" xfId="0" applyNumberFormat="1" applyFont="1" applyBorder="1" applyAlignment="1">
      <alignment horizontal="right" vertical="center" wrapText="1"/>
    </xf>
    <xf numFmtId="186" fontId="34" fillId="0" borderId="20" xfId="0" applyNumberFormat="1" applyFont="1" applyBorder="1" applyAlignment="1">
      <alignment horizontal="right" vertical="center" wrapText="1"/>
    </xf>
    <xf numFmtId="186" fontId="34" fillId="0" borderId="22" xfId="0" applyNumberFormat="1" applyFont="1" applyBorder="1" applyAlignment="1">
      <alignment horizontal="right" vertical="center" wrapText="1"/>
    </xf>
    <xf numFmtId="183" fontId="34" fillId="0" borderId="43" xfId="0" applyNumberFormat="1" applyFont="1" applyBorder="1" applyAlignment="1">
      <alignment vertical="center" wrapText="1"/>
    </xf>
    <xf numFmtId="183" fontId="34" fillId="0" borderId="44" xfId="0" applyNumberFormat="1" applyFont="1" applyBorder="1" applyAlignment="1">
      <alignment vertical="center" wrapText="1"/>
    </xf>
    <xf numFmtId="183" fontId="34" fillId="0" borderId="20" xfId="0" applyNumberFormat="1" applyFont="1" applyBorder="1" applyAlignment="1">
      <alignment vertical="center" wrapText="1"/>
    </xf>
    <xf numFmtId="183" fontId="34" fillId="0" borderId="22" xfId="0" applyNumberFormat="1" applyFont="1" applyBorder="1" applyAlignment="1">
      <alignment vertical="center" wrapText="1"/>
    </xf>
    <xf numFmtId="4" fontId="34" fillId="2" borderId="43" xfId="0" applyNumberFormat="1" applyFont="1" applyFill="1" applyBorder="1" applyAlignment="1">
      <alignment horizontal="right" vertical="center" wrapText="1"/>
    </xf>
    <xf numFmtId="4" fontId="34" fillId="2" borderId="44" xfId="0" applyNumberFormat="1" applyFont="1" applyFill="1" applyBorder="1" applyAlignment="1">
      <alignment horizontal="right" vertical="center" wrapText="1"/>
    </xf>
    <xf numFmtId="4" fontId="34" fillId="2" borderId="20" xfId="0" applyNumberFormat="1" applyFont="1" applyFill="1" applyBorder="1" applyAlignment="1">
      <alignment horizontal="right" vertical="center" wrapText="1"/>
    </xf>
    <xf numFmtId="4" fontId="34" fillId="2" borderId="22" xfId="0" applyNumberFormat="1" applyFont="1" applyFill="1" applyBorder="1" applyAlignment="1">
      <alignment horizontal="right" vertical="center" wrapText="1"/>
    </xf>
    <xf numFmtId="183" fontId="34" fillId="0" borderId="9" xfId="0" applyNumberFormat="1" applyFont="1" applyBorder="1" applyAlignment="1">
      <alignment vertical="center" wrapText="1"/>
    </xf>
    <xf numFmtId="183" fontId="34" fillId="0" borderId="7" xfId="0" applyNumberFormat="1" applyFont="1" applyBorder="1" applyAlignment="1">
      <alignment vertical="center" wrapText="1"/>
    </xf>
    <xf numFmtId="183" fontId="33" fillId="0" borderId="9" xfId="0" applyNumberFormat="1" applyFont="1" applyBorder="1" applyAlignment="1">
      <alignment vertical="center" wrapText="1"/>
    </xf>
    <xf numFmtId="183" fontId="33" fillId="0" borderId="7" xfId="0" applyNumberFormat="1" applyFont="1" applyBorder="1" applyAlignment="1">
      <alignment vertical="center" wrapText="1"/>
    </xf>
    <xf numFmtId="0" fontId="32" fillId="0" borderId="38" xfId="0" applyFont="1" applyBorder="1" applyAlignment="1">
      <alignment horizontal="right" vertical="center" wrapText="1"/>
    </xf>
    <xf numFmtId="0" fontId="33" fillId="0" borderId="39" xfId="0" applyFont="1" applyBorder="1" applyAlignment="1">
      <alignment horizontal="right" vertical="center" wrapText="1"/>
    </xf>
    <xf numFmtId="0" fontId="33" fillId="0" borderId="63" xfId="0" applyFont="1" applyBorder="1" applyAlignment="1">
      <alignment horizontal="right" vertical="center" wrapText="1"/>
    </xf>
    <xf numFmtId="0" fontId="33" fillId="0" borderId="43" xfId="0" applyFont="1" applyBorder="1" applyAlignment="1">
      <alignment horizontal="right" vertical="center" wrapText="1"/>
    </xf>
    <xf numFmtId="0" fontId="33" fillId="0" borderId="44" xfId="0" applyFont="1" applyBorder="1" applyAlignment="1">
      <alignment horizontal="right" vertical="center" wrapText="1"/>
    </xf>
    <xf numFmtId="0" fontId="33" fillId="0" borderId="20" xfId="0" applyFont="1" applyBorder="1" applyAlignment="1">
      <alignment horizontal="right" vertical="center" wrapText="1"/>
    </xf>
    <xf numFmtId="0" fontId="33" fillId="0" borderId="22" xfId="0" applyFont="1" applyBorder="1" applyAlignment="1">
      <alignment horizontal="right" vertical="center" wrapText="1"/>
    </xf>
    <xf numFmtId="0" fontId="34" fillId="0" borderId="20" xfId="0" applyFont="1" applyBorder="1" applyAlignment="1">
      <alignment horizontal="right" vertical="center" wrapText="1"/>
    </xf>
    <xf numFmtId="0" fontId="34" fillId="0" borderId="22" xfId="0" applyFont="1" applyBorder="1" applyAlignment="1">
      <alignment horizontal="right" vertical="center" wrapText="1"/>
    </xf>
    <xf numFmtId="0" fontId="34" fillId="0" borderId="40" xfId="0" applyFont="1" applyBorder="1" applyAlignment="1">
      <alignment horizontal="right" vertical="center" wrapText="1"/>
    </xf>
    <xf numFmtId="0" fontId="34" fillId="0" borderId="24" xfId="0" applyFont="1" applyBorder="1" applyAlignment="1">
      <alignment horizontal="right" vertical="center" wrapText="1"/>
    </xf>
    <xf numFmtId="0" fontId="34" fillId="0" borderId="20" xfId="0" applyFont="1" applyBorder="1" applyAlignment="1">
      <alignment vertical="center" wrapText="1"/>
    </xf>
    <xf numFmtId="0" fontId="34" fillId="0" borderId="21" xfId="0" applyFont="1" applyBorder="1" applyAlignment="1">
      <alignment vertical="center" wrapText="1"/>
    </xf>
    <xf numFmtId="0" fontId="34" fillId="0" borderId="22" xfId="0" applyFont="1" applyBorder="1" applyAlignment="1">
      <alignment vertical="center" wrapText="1"/>
    </xf>
    <xf numFmtId="183" fontId="27" fillId="0" borderId="43" xfId="0" applyNumberFormat="1" applyFont="1" applyBorder="1" applyAlignment="1">
      <alignment horizontal="right" vertical="center" wrapText="1"/>
    </xf>
    <xf numFmtId="183" fontId="27" fillId="0" borderId="44" xfId="0" applyNumberFormat="1" applyFont="1" applyBorder="1" applyAlignment="1">
      <alignment horizontal="right" vertical="center" wrapText="1"/>
    </xf>
    <xf numFmtId="183" fontId="27" fillId="0" borderId="20" xfId="0" applyNumberFormat="1" applyFont="1" applyBorder="1" applyAlignment="1">
      <alignment horizontal="right" vertical="center" wrapText="1"/>
    </xf>
    <xf numFmtId="183" fontId="27" fillId="0" borderId="22" xfId="0" applyNumberFormat="1" applyFont="1" applyBorder="1" applyAlignment="1">
      <alignment horizontal="right" vertical="center" wrapText="1"/>
    </xf>
    <xf numFmtId="0" fontId="33" fillId="0" borderId="45" xfId="0" applyFont="1" applyBorder="1" applyAlignment="1">
      <alignment vertical="center" wrapText="1"/>
    </xf>
    <xf numFmtId="0" fontId="33" fillId="0" borderId="44" xfId="0" applyFont="1" applyBorder="1" applyAlignment="1">
      <alignment vertical="center" wrapText="1"/>
    </xf>
    <xf numFmtId="0" fontId="33" fillId="0" borderId="66" xfId="0" applyFont="1" applyBorder="1" applyAlignment="1">
      <alignment vertical="center" wrapText="1"/>
    </xf>
    <xf numFmtId="0" fontId="33" fillId="0" borderId="22" xfId="0" applyFont="1" applyBorder="1" applyAlignment="1">
      <alignment vertical="center" wrapText="1"/>
    </xf>
    <xf numFmtId="185" fontId="33" fillId="0" borderId="40" xfId="0" applyNumberFormat="1" applyFont="1" applyBorder="1" applyAlignment="1">
      <alignment horizontal="right" vertical="center" wrapText="1"/>
    </xf>
    <xf numFmtId="185" fontId="33" fillId="0" borderId="24" xfId="0" applyNumberFormat="1" applyFont="1" applyBorder="1" applyAlignment="1">
      <alignment horizontal="right" vertical="center" wrapText="1"/>
    </xf>
    <xf numFmtId="186" fontId="33" fillId="0" borderId="43" xfId="0" applyNumberFormat="1" applyFont="1" applyBorder="1" applyAlignment="1">
      <alignment horizontal="right" vertical="center" wrapText="1"/>
    </xf>
    <xf numFmtId="186" fontId="33" fillId="0" borderId="44" xfId="0" applyNumberFormat="1" applyFont="1" applyBorder="1" applyAlignment="1">
      <alignment horizontal="right" vertical="center" wrapText="1"/>
    </xf>
    <xf numFmtId="186" fontId="33" fillId="0" borderId="20" xfId="0" applyNumberFormat="1" applyFont="1" applyBorder="1" applyAlignment="1">
      <alignment horizontal="right" vertical="center" wrapText="1"/>
    </xf>
    <xf numFmtId="186" fontId="33" fillId="0" borderId="22" xfId="0" applyNumberFormat="1" applyFont="1" applyBorder="1" applyAlignment="1">
      <alignment horizontal="right" vertical="center" wrapText="1"/>
    </xf>
    <xf numFmtId="183" fontId="33" fillId="0" borderId="43" xfId="0" applyNumberFormat="1" applyFont="1" applyBorder="1" applyAlignment="1">
      <alignment horizontal="right" vertical="center" wrapText="1"/>
    </xf>
    <xf numFmtId="183" fontId="33" fillId="0" borderId="20" xfId="0" applyNumberFormat="1" applyFont="1" applyBorder="1" applyAlignment="1">
      <alignment horizontal="right" vertical="center" wrapText="1"/>
    </xf>
    <xf numFmtId="0" fontId="27" fillId="0" borderId="40" xfId="0" applyFont="1" applyBorder="1" applyAlignment="1">
      <alignment horizontal="justify" vertical="center" wrapText="1"/>
    </xf>
    <xf numFmtId="0" fontId="27" fillId="0" borderId="24" xfId="0" applyFont="1" applyBorder="1" applyAlignment="1">
      <alignment horizontal="justify" vertical="center" wrapText="1"/>
    </xf>
    <xf numFmtId="186" fontId="27" fillId="0" borderId="9" xfId="0" applyNumberFormat="1" applyFont="1" applyBorder="1" applyAlignment="1">
      <alignment horizontal="right" vertical="center" wrapText="1"/>
    </xf>
    <xf numFmtId="186" fontId="27" fillId="0" borderId="7" xfId="0" applyNumberFormat="1" applyFont="1" applyBorder="1" applyAlignment="1">
      <alignment horizontal="right" vertical="center" wrapText="1"/>
    </xf>
    <xf numFmtId="183" fontId="27" fillId="0" borderId="9" xfId="0" applyNumberFormat="1" applyFont="1" applyBorder="1" applyAlignment="1">
      <alignment horizontal="right" vertical="center" wrapText="1"/>
    </xf>
    <xf numFmtId="183" fontId="27" fillId="0" borderId="7" xfId="0" applyNumberFormat="1" applyFont="1" applyBorder="1" applyAlignment="1">
      <alignment horizontal="right" vertical="center" wrapText="1"/>
    </xf>
    <xf numFmtId="0" fontId="27" fillId="0" borderId="43" xfId="0" applyFont="1" applyBorder="1" applyAlignment="1">
      <alignment horizontal="justify" vertical="center" wrapText="1"/>
    </xf>
    <xf numFmtId="0" fontId="27" fillId="0" borderId="1" xfId="0" applyFont="1" applyBorder="1" applyAlignment="1">
      <alignment horizontal="justify" vertical="center" wrapText="1"/>
    </xf>
    <xf numFmtId="0" fontId="27" fillId="0" borderId="44" xfId="0" applyFont="1" applyBorder="1" applyAlignment="1">
      <alignment horizontal="justify" vertical="center" wrapText="1"/>
    </xf>
    <xf numFmtId="0" fontId="27" fillId="0" borderId="68" xfId="0" applyFont="1" applyBorder="1" applyAlignment="1">
      <alignment horizontal="justify" vertical="center" wrapText="1"/>
    </xf>
    <xf numFmtId="0" fontId="27" fillId="0" borderId="69" xfId="0" applyFont="1" applyBorder="1" applyAlignment="1">
      <alignment horizontal="justify" vertical="center" wrapText="1"/>
    </xf>
    <xf numFmtId="0" fontId="27" fillId="0" borderId="11" xfId="0" applyFont="1" applyBorder="1" applyAlignment="1">
      <alignment horizontal="justify" vertical="center" wrapText="1"/>
    </xf>
    <xf numFmtId="0" fontId="26" fillId="0" borderId="56" xfId="0" applyFont="1" applyBorder="1" applyAlignment="1">
      <alignment horizontal="justify" vertical="center" wrapText="1"/>
    </xf>
    <xf numFmtId="0" fontId="26" fillId="0" borderId="4" xfId="0" applyFont="1" applyBorder="1" applyAlignment="1">
      <alignment horizontal="justify" vertical="center" wrapText="1"/>
    </xf>
    <xf numFmtId="0" fontId="26" fillId="0" borderId="7" xfId="0" applyFont="1" applyBorder="1" applyAlignment="1">
      <alignment horizontal="justify" vertical="center" wrapText="1"/>
    </xf>
    <xf numFmtId="0" fontId="26" fillId="0" borderId="9" xfId="0" applyFont="1" applyBorder="1" applyAlignment="1">
      <alignment horizontal="justify" vertical="center" wrapText="1"/>
    </xf>
    <xf numFmtId="0" fontId="34" fillId="0" borderId="9" xfId="0" applyFont="1" applyBorder="1" applyAlignment="1">
      <alignment horizontal="justify" vertical="center" wrapText="1"/>
    </xf>
    <xf numFmtId="0" fontId="34" fillId="0" borderId="4" xfId="0" applyFont="1" applyBorder="1" applyAlignment="1">
      <alignment horizontal="justify" vertical="center" wrapText="1"/>
    </xf>
    <xf numFmtId="0" fontId="34" fillId="0" borderId="7" xfId="0" applyFont="1" applyBorder="1" applyAlignment="1">
      <alignment horizontal="justify" vertical="center" wrapText="1"/>
    </xf>
    <xf numFmtId="183" fontId="34" fillId="0" borderId="43" xfId="0" applyNumberFormat="1" applyFont="1" applyBorder="1" applyAlignment="1">
      <alignment horizontal="right" vertical="center" wrapText="1"/>
    </xf>
    <xf numFmtId="183" fontId="34" fillId="0" borderId="44" xfId="0" applyNumberFormat="1" applyFont="1" applyBorder="1" applyAlignment="1">
      <alignment horizontal="right" vertical="center" wrapText="1"/>
    </xf>
    <xf numFmtId="183" fontId="34" fillId="0" borderId="20" xfId="0" applyNumberFormat="1" applyFont="1" applyBorder="1" applyAlignment="1">
      <alignment horizontal="right" vertical="center" wrapText="1"/>
    </xf>
    <xf numFmtId="183" fontId="34" fillId="0" borderId="22" xfId="0" applyNumberFormat="1" applyFont="1" applyBorder="1" applyAlignment="1">
      <alignment horizontal="right" vertical="center" wrapText="1"/>
    </xf>
    <xf numFmtId="4" fontId="34" fillId="0" borderId="22" xfId="0" applyNumberFormat="1" applyFont="1" applyBorder="1" applyAlignment="1">
      <alignment horizontal="right" vertical="center" wrapText="1"/>
    </xf>
    <xf numFmtId="4" fontId="33" fillId="0" borderId="57" xfId="0" applyNumberFormat="1" applyFont="1" applyBorder="1" applyAlignment="1">
      <alignment horizontal="right" vertical="center" wrapText="1"/>
    </xf>
    <xf numFmtId="4" fontId="33" fillId="0" borderId="65" xfId="0" applyNumberFormat="1" applyFont="1" applyBorder="1" applyAlignment="1">
      <alignment horizontal="right" vertical="center" wrapText="1"/>
    </xf>
    <xf numFmtId="4" fontId="33" fillId="0" borderId="67" xfId="0" applyNumberFormat="1" applyFont="1" applyBorder="1" applyAlignment="1">
      <alignment horizontal="right" vertical="center" wrapText="1"/>
    </xf>
    <xf numFmtId="0" fontId="33" fillId="0" borderId="54" xfId="0" applyFont="1" applyBorder="1" applyAlignment="1">
      <alignment vertical="center" wrapText="1"/>
    </xf>
    <xf numFmtId="0" fontId="33" fillId="0" borderId="13" xfId="0" applyFont="1" applyBorder="1" applyAlignment="1">
      <alignment vertical="center" wrapText="1"/>
    </xf>
    <xf numFmtId="0" fontId="33" fillId="0" borderId="55" xfId="0" applyFont="1" applyBorder="1" applyAlignment="1">
      <alignment vertical="center" wrapText="1"/>
    </xf>
    <xf numFmtId="186" fontId="33" fillId="0" borderId="54" xfId="0" applyNumberFormat="1" applyFont="1" applyBorder="1" applyAlignment="1">
      <alignment horizontal="right" vertical="center" wrapText="1"/>
    </xf>
    <xf numFmtId="186" fontId="33" fillId="0" borderId="55" xfId="0" applyNumberFormat="1" applyFont="1" applyBorder="1" applyAlignment="1">
      <alignment horizontal="right" vertical="center" wrapText="1"/>
    </xf>
    <xf numFmtId="183" fontId="33" fillId="0" borderId="54" xfId="0" applyNumberFormat="1" applyFont="1" applyBorder="1" applyAlignment="1">
      <alignment horizontal="right" vertical="center" wrapText="1"/>
    </xf>
    <xf numFmtId="183" fontId="33" fillId="0" borderId="55" xfId="0" applyNumberFormat="1" applyFont="1" applyBorder="1" applyAlignment="1">
      <alignment horizontal="right" vertical="center" wrapText="1"/>
    </xf>
    <xf numFmtId="4" fontId="33" fillId="0" borderId="54" xfId="0" applyNumberFormat="1" applyFont="1" applyBorder="1" applyAlignment="1">
      <alignment horizontal="right" vertical="center" wrapText="1"/>
    </xf>
    <xf numFmtId="4" fontId="33" fillId="0" borderId="55" xfId="0" applyNumberFormat="1" applyFont="1" applyBorder="1" applyAlignment="1">
      <alignment horizontal="right" vertical="center" wrapText="1"/>
    </xf>
    <xf numFmtId="4" fontId="33" fillId="0" borderId="13" xfId="0" applyNumberFormat="1" applyFont="1" applyBorder="1" applyAlignment="1">
      <alignment horizontal="right" vertical="center" wrapText="1"/>
    </xf>
    <xf numFmtId="0" fontId="33" fillId="0" borderId="61" xfId="0" applyFont="1" applyBorder="1" applyAlignment="1">
      <alignment horizontal="center" vertical="center" wrapText="1"/>
    </xf>
    <xf numFmtId="0" fontId="33" fillId="0" borderId="53" xfId="0" applyFont="1" applyBorder="1" applyAlignment="1">
      <alignment horizontal="center" vertical="center" wrapText="1"/>
    </xf>
    <xf numFmtId="0" fontId="33" fillId="0" borderId="35" xfId="0" applyFont="1" applyBorder="1" applyAlignment="1">
      <alignment horizontal="center" vertical="center" wrapText="1"/>
    </xf>
    <xf numFmtId="0" fontId="33" fillId="0" borderId="53" xfId="0" applyFont="1" applyBorder="1" applyAlignment="1">
      <alignment horizontal="right" vertical="center" wrapText="1"/>
    </xf>
    <xf numFmtId="0" fontId="33" fillId="0" borderId="35" xfId="0" applyFont="1" applyBorder="1" applyAlignment="1">
      <alignment horizontal="right" vertical="center" wrapText="1"/>
    </xf>
    <xf numFmtId="0" fontId="33" fillId="0" borderId="64" xfId="0" applyFont="1" applyBorder="1" applyAlignment="1">
      <alignment vertical="center" wrapText="1"/>
    </xf>
    <xf numFmtId="0" fontId="33" fillId="0" borderId="65" xfId="0" applyFont="1" applyBorder="1" applyAlignment="1">
      <alignment vertical="center" wrapText="1"/>
    </xf>
    <xf numFmtId="0" fontId="33" fillId="0" borderId="58" xfId="0" applyFont="1" applyBorder="1" applyAlignment="1">
      <alignment vertical="center" wrapText="1"/>
    </xf>
    <xf numFmtId="185" fontId="33" fillId="0" borderId="67" xfId="0" applyNumberFormat="1" applyFont="1" applyBorder="1" applyAlignment="1">
      <alignment horizontal="right" vertical="center" wrapText="1"/>
    </xf>
    <xf numFmtId="186" fontId="33" fillId="0" borderId="57" xfId="0" applyNumberFormat="1" applyFont="1" applyBorder="1" applyAlignment="1">
      <alignment horizontal="right" vertical="center" wrapText="1"/>
    </xf>
    <xf numFmtId="186" fontId="33" fillId="0" borderId="58" xfId="0" applyNumberFormat="1" applyFont="1" applyBorder="1" applyAlignment="1">
      <alignment horizontal="right" vertical="center" wrapText="1"/>
    </xf>
    <xf numFmtId="0" fontId="34" fillId="0" borderId="36" xfId="0" applyFont="1" applyBorder="1" applyAlignment="1">
      <alignment horizontal="right" vertical="center" wrapText="1"/>
    </xf>
    <xf numFmtId="0" fontId="33" fillId="0" borderId="59" xfId="0" applyFont="1" applyBorder="1" applyAlignment="1">
      <alignment horizontal="center" vertical="center" wrapText="1"/>
    </xf>
    <xf numFmtId="0" fontId="33" fillId="0" borderId="60" xfId="0" applyFont="1" applyBorder="1" applyAlignment="1">
      <alignment horizontal="center" vertical="center" wrapText="1"/>
    </xf>
    <xf numFmtId="0" fontId="32" fillId="0" borderId="0" xfId="0" applyFont="1" applyAlignment="1">
      <alignment horizontal="right" vertical="center" wrapText="1"/>
    </xf>
    <xf numFmtId="0" fontId="37" fillId="0" borderId="0" xfId="0" applyFont="1" applyAlignment="1">
      <alignment vertical="center" wrapText="1"/>
    </xf>
    <xf numFmtId="186" fontId="26" fillId="0" borderId="9" xfId="0" applyNumberFormat="1" applyFont="1" applyBorder="1" applyAlignment="1">
      <alignment horizontal="right" vertical="center" wrapText="1"/>
    </xf>
    <xf numFmtId="186" fontId="26" fillId="0" borderId="7" xfId="0" applyNumberFormat="1" applyFont="1" applyBorder="1" applyAlignment="1">
      <alignment horizontal="right" vertical="center" wrapText="1"/>
    </xf>
    <xf numFmtId="183" fontId="26" fillId="0" borderId="9" xfId="0" applyNumberFormat="1" applyFont="1" applyBorder="1" applyAlignment="1">
      <alignment horizontal="right" vertical="center" wrapText="1"/>
    </xf>
    <xf numFmtId="183" fontId="26" fillId="0" borderId="7" xfId="0" applyNumberFormat="1" applyFont="1" applyBorder="1" applyAlignment="1">
      <alignment horizontal="right" vertical="center" wrapText="1"/>
    </xf>
    <xf numFmtId="186" fontId="34" fillId="0" borderId="54" xfId="0" applyNumberFormat="1" applyFont="1" applyBorder="1" applyAlignment="1">
      <alignment horizontal="right" vertical="center" wrapText="1"/>
    </xf>
    <xf numFmtId="186" fontId="34" fillId="0" borderId="55" xfId="0" applyNumberFormat="1" applyFont="1" applyBorder="1" applyAlignment="1">
      <alignment horizontal="right" vertical="center" wrapText="1"/>
    </xf>
    <xf numFmtId="183" fontId="34" fillId="0" borderId="54" xfId="0" applyNumberFormat="1" applyFont="1" applyBorder="1" applyAlignment="1">
      <alignment horizontal="right" vertical="center" wrapText="1"/>
    </xf>
    <xf numFmtId="183" fontId="34" fillId="0" borderId="55" xfId="0" applyNumberFormat="1" applyFont="1" applyBorder="1" applyAlignment="1">
      <alignment horizontal="right" vertical="center" wrapText="1"/>
    </xf>
    <xf numFmtId="4" fontId="34" fillId="2" borderId="54" xfId="0" applyNumberFormat="1" applyFont="1" applyFill="1" applyBorder="1" applyAlignment="1">
      <alignment horizontal="right" vertical="center" wrapText="1"/>
    </xf>
    <xf numFmtId="4" fontId="34" fillId="2" borderId="55" xfId="0" applyNumberFormat="1" applyFont="1" applyFill="1" applyBorder="1" applyAlignment="1">
      <alignment horizontal="right" vertical="center" wrapText="1"/>
    </xf>
    <xf numFmtId="4" fontId="34" fillId="0" borderId="54" xfId="0" applyNumberFormat="1" applyFont="1" applyBorder="1" applyAlignment="1">
      <alignment horizontal="right" vertical="center" wrapText="1"/>
    </xf>
    <xf numFmtId="4" fontId="34" fillId="0" borderId="13" xfId="0" applyNumberFormat="1" applyFont="1" applyBorder="1" applyAlignment="1">
      <alignment horizontal="right" vertical="center" wrapText="1"/>
    </xf>
    <xf numFmtId="4" fontId="33" fillId="2" borderId="20" xfId="0" applyNumberFormat="1" applyFont="1" applyFill="1" applyBorder="1" applyAlignment="1">
      <alignment horizontal="right" vertical="center" wrapText="1"/>
    </xf>
    <xf numFmtId="4" fontId="33" fillId="2" borderId="22" xfId="0" applyNumberFormat="1" applyFont="1" applyFill="1" applyBorder="1" applyAlignment="1">
      <alignment horizontal="right" vertical="center" wrapText="1"/>
    </xf>
    <xf numFmtId="185" fontId="27" fillId="0" borderId="40" xfId="0" applyNumberFormat="1" applyFont="1" applyBorder="1" applyAlignment="1">
      <alignment horizontal="right" vertical="center" wrapText="1"/>
    </xf>
    <xf numFmtId="185" fontId="27" fillId="0" borderId="62" xfId="0" applyNumberFormat="1" applyFont="1" applyBorder="1" applyAlignment="1">
      <alignment horizontal="right" vertical="center" wrapText="1"/>
    </xf>
    <xf numFmtId="186" fontId="27" fillId="0" borderId="43" xfId="0" applyNumberFormat="1" applyFont="1" applyBorder="1" applyAlignment="1">
      <alignment horizontal="right" vertical="center" wrapText="1"/>
    </xf>
    <xf numFmtId="186" fontId="27" fillId="0" borderId="44" xfId="0" applyNumberFormat="1" applyFont="1" applyBorder="1" applyAlignment="1">
      <alignment horizontal="right" vertical="center" wrapText="1"/>
    </xf>
    <xf numFmtId="186" fontId="27" fillId="0" borderId="20" xfId="0" applyNumberFormat="1" applyFont="1" applyBorder="1" applyAlignment="1">
      <alignment horizontal="right" vertical="center" wrapText="1"/>
    </xf>
    <xf numFmtId="186" fontId="27" fillId="0" borderId="22" xfId="0" applyNumberFormat="1" applyFont="1" applyBorder="1" applyAlignment="1">
      <alignment horizontal="right" vertical="center" wrapText="1"/>
    </xf>
    <xf numFmtId="185" fontId="27" fillId="0" borderId="24" xfId="0" applyNumberFormat="1" applyFont="1" applyBorder="1" applyAlignment="1">
      <alignment horizontal="right" vertical="center" wrapText="1"/>
    </xf>
    <xf numFmtId="4" fontId="33" fillId="2" borderId="54" xfId="0" applyNumberFormat="1" applyFont="1" applyFill="1" applyBorder="1" applyAlignment="1">
      <alignment horizontal="right" vertical="center" wrapText="1"/>
    </xf>
    <xf numFmtId="4" fontId="33" fillId="2" borderId="55" xfId="0" applyNumberFormat="1" applyFont="1" applyFill="1" applyBorder="1" applyAlignment="1">
      <alignment horizontal="right" vertical="center" wrapText="1"/>
    </xf>
    <xf numFmtId="183" fontId="33" fillId="0" borderId="57" xfId="0" applyNumberFormat="1" applyFont="1" applyBorder="1" applyAlignment="1">
      <alignment horizontal="right" vertical="center" wrapText="1"/>
    </xf>
    <xf numFmtId="183" fontId="33" fillId="0" borderId="58" xfId="0" applyNumberFormat="1" applyFont="1" applyBorder="1" applyAlignment="1">
      <alignment horizontal="right" vertical="center" wrapText="1"/>
    </xf>
    <xf numFmtId="4" fontId="33" fillId="0" borderId="58" xfId="0" applyNumberFormat="1" applyFont="1" applyBorder="1" applyAlignment="1">
      <alignment horizontal="right" vertical="center" wrapText="1"/>
    </xf>
    <xf numFmtId="4" fontId="33" fillId="0" borderId="22" xfId="0" applyNumberFormat="1" applyFont="1" applyBorder="1" applyAlignment="1">
      <alignment horizontal="right" vertical="center" wrapText="1"/>
    </xf>
    <xf numFmtId="0" fontId="35" fillId="0" borderId="0" xfId="0" applyFont="1" applyAlignment="1">
      <alignment horizontal="center" vertical="center" wrapText="1"/>
    </xf>
    <xf numFmtId="0" fontId="36" fillId="0" borderId="36" xfId="0" applyFont="1" applyBorder="1" applyAlignment="1">
      <alignment horizontal="center" vertical="center" wrapText="1"/>
    </xf>
    <xf numFmtId="0" fontId="33" fillId="0" borderId="36" xfId="0" applyFont="1" applyBorder="1" applyAlignment="1">
      <alignment horizontal="center" vertical="center" wrapText="1"/>
    </xf>
    <xf numFmtId="0" fontId="36" fillId="0" borderId="36" xfId="0" applyFont="1" applyBorder="1" applyAlignment="1">
      <alignment horizontal="right" vertical="center" wrapText="1"/>
    </xf>
    <xf numFmtId="0" fontId="7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center"/>
    </xf>
    <xf numFmtId="0" fontId="24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7" xfId="1" applyNumberFormat="1" applyFont="1" applyFill="1" applyBorder="1" applyAlignment="1" applyProtection="1">
      <alignment horizontal="left" vertical="justify" wrapText="1"/>
      <protection hidden="1"/>
    </xf>
    <xf numFmtId="3" fontId="6" fillId="0" borderId="16" xfId="1" applyNumberFormat="1" applyFont="1" applyFill="1" applyBorder="1" applyAlignment="1" applyProtection="1">
      <protection hidden="1"/>
    </xf>
    <xf numFmtId="183" fontId="13" fillId="0" borderId="19" xfId="1" applyNumberFormat="1" applyFont="1" applyFill="1" applyBorder="1" applyAlignment="1" applyProtection="1">
      <alignment horizontal="justify" vertical="justify" wrapText="1"/>
      <protection hidden="1"/>
    </xf>
    <xf numFmtId="183" fontId="13" fillId="0" borderId="70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3" fillId="0" borderId="17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24" fillId="0" borderId="18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9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70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7" xfId="1" applyNumberFormat="1" applyFont="1" applyFill="1" applyBorder="1" applyAlignment="1" applyProtection="1">
      <alignment horizontal="left" vertical="justify" wrapText="1"/>
      <protection hidden="1"/>
    </xf>
    <xf numFmtId="3" fontId="8" fillId="0" borderId="16" xfId="1" applyNumberFormat="1" applyFont="1" applyFill="1" applyBorder="1" applyAlignment="1" applyProtection="1">
      <protection hidden="1"/>
    </xf>
    <xf numFmtId="0" fontId="24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24" fillId="0" borderId="17" xfId="1" applyNumberFormat="1" applyFont="1" applyFill="1" applyBorder="1" applyAlignment="1" applyProtection="1">
      <alignment horizontal="justify" vertical="justify" wrapText="1"/>
      <protection hidden="1"/>
    </xf>
    <xf numFmtId="3" fontId="6" fillId="0" borderId="17" xfId="1" applyNumberFormat="1" applyFont="1" applyFill="1" applyBorder="1" applyAlignment="1" applyProtection="1">
      <protection hidden="1"/>
    </xf>
    <xf numFmtId="3" fontId="6" fillId="0" borderId="8" xfId="1" applyNumberFormat="1" applyFont="1" applyFill="1" applyBorder="1" applyAlignment="1" applyProtection="1">
      <protection hidden="1"/>
    </xf>
    <xf numFmtId="3" fontId="6" fillId="0" borderId="18" xfId="1" applyNumberFormat="1" applyFont="1" applyFill="1" applyBorder="1" applyAlignment="1" applyProtection="1">
      <protection hidden="1"/>
    </xf>
    <xf numFmtId="0" fontId="15" fillId="0" borderId="0" xfId="1" applyFont="1" applyFill="1" applyAlignment="1">
      <alignment horizontal="right" wrapText="1"/>
    </xf>
    <xf numFmtId="0" fontId="11" fillId="0" borderId="9" xfId="1" applyNumberFormat="1" applyFont="1" applyFill="1" applyBorder="1" applyAlignment="1" applyProtection="1">
      <alignment horizontal="center" vertical="justify"/>
      <protection hidden="1"/>
    </xf>
    <xf numFmtId="0" fontId="11" fillId="0" borderId="4" xfId="1" applyNumberFormat="1" applyFont="1" applyFill="1" applyBorder="1" applyAlignment="1" applyProtection="1">
      <alignment horizontal="center" vertical="justify"/>
      <protection hidden="1"/>
    </xf>
    <xf numFmtId="0" fontId="11" fillId="0" borderId="3" xfId="1" applyNumberFormat="1" applyFont="1" applyFill="1" applyBorder="1" applyAlignment="1" applyProtection="1">
      <alignment horizontal="center" vertical="justify"/>
      <protection hidden="1"/>
    </xf>
    <xf numFmtId="3" fontId="8" fillId="0" borderId="12" xfId="1" applyNumberFormat="1" applyFont="1" applyFill="1" applyBorder="1" applyAlignment="1" applyProtection="1">
      <protection hidden="1"/>
    </xf>
    <xf numFmtId="0" fontId="13" fillId="0" borderId="8" xfId="1" applyNumberFormat="1" applyFont="1" applyFill="1" applyBorder="1" applyAlignment="1" applyProtection="1">
      <alignment horizontal="left" vertical="justify" wrapText="1"/>
      <protection hidden="1"/>
    </xf>
    <xf numFmtId="0" fontId="13" fillId="0" borderId="18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54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3" xfId="1" applyNumberFormat="1" applyFont="1" applyFill="1" applyBorder="1" applyAlignment="1" applyProtection="1">
      <alignment horizontal="left" vertical="justify" wrapText="1"/>
      <protection hidden="1"/>
    </xf>
    <xf numFmtId="183" fontId="13" fillId="0" borderId="15" xfId="1" applyNumberFormat="1" applyFont="1" applyFill="1" applyBorder="1" applyAlignment="1" applyProtection="1">
      <alignment horizontal="left" vertical="justify" wrapText="1"/>
      <protection hidden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6.42578125" customWidth="1"/>
    <col min="4" max="4" width="17" customWidth="1"/>
    <col min="5" max="5" width="15.85546875" customWidth="1"/>
  </cols>
  <sheetData>
    <row r="1" spans="1:5" ht="18.75" x14ac:dyDescent="0.3">
      <c r="C1" s="83" t="s">
        <v>108</v>
      </c>
      <c r="D1" s="83"/>
      <c r="E1" s="83"/>
    </row>
    <row r="2" spans="1:5" ht="18.75" x14ac:dyDescent="0.3">
      <c r="C2" s="83" t="s">
        <v>102</v>
      </c>
      <c r="D2" s="83"/>
      <c r="E2" s="83"/>
    </row>
    <row r="3" spans="1:5" ht="18.75" x14ac:dyDescent="0.3">
      <c r="C3" s="83" t="s">
        <v>228</v>
      </c>
      <c r="D3" s="83"/>
      <c r="E3" s="83"/>
    </row>
    <row r="4" spans="1:5" ht="18.75" x14ac:dyDescent="0.3">
      <c r="C4" s="304" t="s">
        <v>334</v>
      </c>
      <c r="D4" s="83"/>
      <c r="E4" s="83"/>
    </row>
    <row r="6" spans="1:5" ht="18.75" x14ac:dyDescent="0.3">
      <c r="A6" s="308" t="s">
        <v>109</v>
      </c>
      <c r="B6" s="309"/>
      <c r="C6" s="309"/>
      <c r="D6" s="309"/>
      <c r="E6" s="309"/>
    </row>
    <row r="7" spans="1:5" ht="18.75" x14ac:dyDescent="0.3">
      <c r="A7" s="310" t="s">
        <v>278</v>
      </c>
      <c r="B7" s="310"/>
      <c r="C7" s="310"/>
      <c r="D7" s="310"/>
      <c r="E7" s="310"/>
    </row>
    <row r="8" spans="1:5" ht="18.75" x14ac:dyDescent="0.3">
      <c r="A8" s="85"/>
      <c r="E8" s="86" t="s">
        <v>70</v>
      </c>
    </row>
    <row r="9" spans="1:5" ht="18.75" x14ac:dyDescent="0.3">
      <c r="A9" s="85"/>
    </row>
    <row r="10" spans="1:5" ht="150" x14ac:dyDescent="0.2">
      <c r="A10" s="87" t="s">
        <v>110</v>
      </c>
      <c r="B10" s="87" t="s">
        <v>111</v>
      </c>
      <c r="C10" s="87" t="s">
        <v>132</v>
      </c>
      <c r="D10" s="87" t="s">
        <v>270</v>
      </c>
      <c r="E10" s="87" t="s">
        <v>279</v>
      </c>
    </row>
    <row r="11" spans="1:5" ht="56.25" x14ac:dyDescent="0.3">
      <c r="A11" s="87" t="s">
        <v>112</v>
      </c>
      <c r="B11" s="88" t="s">
        <v>113</v>
      </c>
      <c r="C11" s="168">
        <f>C12</f>
        <v>530703.33999999985</v>
      </c>
      <c r="D11" s="168">
        <f>D12</f>
        <v>0</v>
      </c>
      <c r="E11" s="168">
        <f>E12</f>
        <v>0</v>
      </c>
    </row>
    <row r="12" spans="1:5" ht="37.5" x14ac:dyDescent="0.3">
      <c r="A12" s="89" t="s">
        <v>114</v>
      </c>
      <c r="B12" s="90" t="s">
        <v>115</v>
      </c>
      <c r="C12" s="168">
        <f>C13+C19</f>
        <v>530703.33999999985</v>
      </c>
      <c r="D12" s="168">
        <f>D13+D19</f>
        <v>0</v>
      </c>
      <c r="E12" s="168">
        <f>E13+E19</f>
        <v>0</v>
      </c>
    </row>
    <row r="13" spans="1:5" ht="18.75" x14ac:dyDescent="0.3">
      <c r="A13" s="89" t="s">
        <v>116</v>
      </c>
      <c r="B13" s="90" t="s">
        <v>117</v>
      </c>
      <c r="C13" s="168">
        <f>C14</f>
        <v>-3481217</v>
      </c>
      <c r="D13" s="168">
        <f t="shared" ref="C13:E15" si="0">D14</f>
        <v>-3389630</v>
      </c>
      <c r="E13" s="168">
        <f t="shared" si="0"/>
        <v>-3428150</v>
      </c>
    </row>
    <row r="14" spans="1:5" ht="37.5" x14ac:dyDescent="0.3">
      <c r="A14" s="89" t="s">
        <v>118</v>
      </c>
      <c r="B14" s="90" t="s">
        <v>119</v>
      </c>
      <c r="C14" s="168">
        <f t="shared" si="0"/>
        <v>-3481217</v>
      </c>
      <c r="D14" s="168">
        <f t="shared" si="0"/>
        <v>-3389630</v>
      </c>
      <c r="E14" s="168">
        <f t="shared" si="0"/>
        <v>-3428150</v>
      </c>
    </row>
    <row r="15" spans="1:5" ht="37.5" x14ac:dyDescent="0.3">
      <c r="A15" s="89" t="s">
        <v>120</v>
      </c>
      <c r="B15" s="90" t="s">
        <v>121</v>
      </c>
      <c r="C15" s="168">
        <f t="shared" si="0"/>
        <v>-3481217</v>
      </c>
      <c r="D15" s="168">
        <f t="shared" si="0"/>
        <v>-3389630</v>
      </c>
      <c r="E15" s="168">
        <f t="shared" si="0"/>
        <v>-3428150</v>
      </c>
    </row>
    <row r="16" spans="1:5" ht="37.5" x14ac:dyDescent="0.3">
      <c r="A16" s="89" t="s">
        <v>122</v>
      </c>
      <c r="B16" s="90" t="s">
        <v>123</v>
      </c>
      <c r="C16" s="168">
        <v>-3481217</v>
      </c>
      <c r="D16" s="168">
        <v>-3389630</v>
      </c>
      <c r="E16" s="168">
        <v>-3428150</v>
      </c>
    </row>
    <row r="17" spans="1:5" ht="18.75" x14ac:dyDescent="0.3">
      <c r="A17" s="89" t="s">
        <v>124</v>
      </c>
      <c r="B17" s="90" t="s">
        <v>125</v>
      </c>
      <c r="C17" s="168">
        <f t="shared" ref="C17:E19" si="1">C18</f>
        <v>4011920.34</v>
      </c>
      <c r="D17" s="168">
        <f t="shared" si="1"/>
        <v>3389630</v>
      </c>
      <c r="E17" s="168">
        <f>E18</f>
        <v>3428150</v>
      </c>
    </row>
    <row r="18" spans="1:5" ht="37.5" x14ac:dyDescent="0.3">
      <c r="A18" s="89" t="s">
        <v>126</v>
      </c>
      <c r="B18" s="90" t="s">
        <v>127</v>
      </c>
      <c r="C18" s="168">
        <f t="shared" si="1"/>
        <v>4011920.34</v>
      </c>
      <c r="D18" s="168">
        <f t="shared" si="1"/>
        <v>3389630</v>
      </c>
      <c r="E18" s="168">
        <f t="shared" si="1"/>
        <v>3428150</v>
      </c>
    </row>
    <row r="19" spans="1:5" ht="37.5" x14ac:dyDescent="0.2">
      <c r="A19" s="89" t="s">
        <v>128</v>
      </c>
      <c r="B19" s="90" t="s">
        <v>129</v>
      </c>
      <c r="C19" s="169">
        <f t="shared" si="1"/>
        <v>4011920.34</v>
      </c>
      <c r="D19" s="169">
        <f t="shared" si="1"/>
        <v>3389630</v>
      </c>
      <c r="E19" s="169">
        <f t="shared" si="1"/>
        <v>3428150</v>
      </c>
    </row>
    <row r="20" spans="1:5" ht="37.5" x14ac:dyDescent="0.2">
      <c r="A20" s="89" t="s">
        <v>130</v>
      </c>
      <c r="B20" s="90" t="s">
        <v>131</v>
      </c>
      <c r="C20" s="169">
        <v>4011920.34</v>
      </c>
      <c r="D20" s="169">
        <v>3389630</v>
      </c>
      <c r="E20" s="169">
        <v>3428150</v>
      </c>
    </row>
    <row r="21" spans="1:5" ht="18.75" x14ac:dyDescent="0.3">
      <c r="A21" s="91"/>
      <c r="B21" s="92"/>
      <c r="C21" s="93"/>
      <c r="D21" s="93"/>
      <c r="E21" s="93"/>
    </row>
    <row r="22" spans="1:5" ht="18.75" x14ac:dyDescent="0.3">
      <c r="A22" s="91"/>
      <c r="B22" s="92"/>
      <c r="C22" s="93"/>
      <c r="D22" s="93"/>
      <c r="E22" s="94"/>
    </row>
    <row r="23" spans="1:5" ht="18.75" x14ac:dyDescent="0.3">
      <c r="A23" s="91"/>
      <c r="B23" s="92"/>
      <c r="C23" s="93"/>
      <c r="D23" s="93"/>
      <c r="E23" s="94"/>
    </row>
    <row r="24" spans="1:5" x14ac:dyDescent="0.2">
      <c r="C24" s="95"/>
      <c r="D24" s="95"/>
      <c r="E24" s="95"/>
    </row>
    <row r="25" spans="1:5" x14ac:dyDescent="0.2">
      <c r="C25" s="95"/>
      <c r="D25" s="95"/>
      <c r="E25" s="95"/>
    </row>
    <row r="26" spans="1:5" x14ac:dyDescent="0.2">
      <c r="C26" s="95"/>
      <c r="D26" s="95"/>
      <c r="E26" s="95"/>
    </row>
    <row r="27" spans="1:5" x14ac:dyDescent="0.2">
      <c r="C27" s="95"/>
      <c r="D27" s="95"/>
      <c r="E27" s="95"/>
    </row>
    <row r="28" spans="1:5" x14ac:dyDescent="0.2">
      <c r="C28" s="95"/>
      <c r="D28" s="95"/>
      <c r="E28" s="95"/>
    </row>
    <row r="29" spans="1:5" x14ac:dyDescent="0.2">
      <c r="C29" s="95"/>
      <c r="D29" s="95"/>
      <c r="E29" s="95"/>
    </row>
    <row r="30" spans="1:5" x14ac:dyDescent="0.2">
      <c r="C30" s="95"/>
      <c r="D30" s="95"/>
      <c r="E30" s="95"/>
    </row>
    <row r="31" spans="1:5" x14ac:dyDescent="0.2">
      <c r="C31" s="95"/>
      <c r="D31" s="95"/>
      <c r="E31" s="95"/>
    </row>
    <row r="32" spans="1:5" x14ac:dyDescent="0.2">
      <c r="C32" s="95"/>
      <c r="D32" s="95"/>
      <c r="E32" s="95"/>
    </row>
    <row r="33" spans="3:5" x14ac:dyDescent="0.2">
      <c r="C33" s="95"/>
      <c r="D33" s="95"/>
      <c r="E33" s="95"/>
    </row>
    <row r="34" spans="3:5" x14ac:dyDescent="0.2">
      <c r="C34" s="95"/>
      <c r="D34" s="95"/>
      <c r="E34" s="95"/>
    </row>
    <row r="35" spans="3:5" x14ac:dyDescent="0.2">
      <c r="C35" s="95"/>
      <c r="D35" s="95"/>
      <c r="E35" s="95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5" orientation="portrait" copies="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2"/>
  <sheetViews>
    <sheetView workbookViewId="0">
      <selection activeCell="C17" sqref="C17"/>
    </sheetView>
  </sheetViews>
  <sheetFormatPr defaultRowHeight="12.75" x14ac:dyDescent="0.2"/>
  <cols>
    <col min="1" max="1" width="17.42578125" customWidth="1"/>
    <col min="2" max="2" width="24.5703125" customWidth="1"/>
    <col min="3" max="3" width="73.42578125" customWidth="1"/>
  </cols>
  <sheetData>
    <row r="1" spans="1:3" ht="18.75" x14ac:dyDescent="0.3">
      <c r="C1" s="86" t="s">
        <v>133</v>
      </c>
    </row>
    <row r="2" spans="1:3" ht="18.75" x14ac:dyDescent="0.3">
      <c r="C2" s="86" t="s">
        <v>134</v>
      </c>
    </row>
    <row r="3" spans="1:3" ht="18.75" x14ac:dyDescent="0.3">
      <c r="C3" s="86" t="s">
        <v>230</v>
      </c>
    </row>
    <row r="4" spans="1:3" ht="18.75" x14ac:dyDescent="0.3">
      <c r="C4" s="86" t="s">
        <v>231</v>
      </c>
    </row>
    <row r="5" spans="1:3" ht="18.75" x14ac:dyDescent="0.3">
      <c r="A5" s="96"/>
    </row>
    <row r="6" spans="1:3" ht="18.75" x14ac:dyDescent="0.3">
      <c r="A6" s="96"/>
    </row>
    <row r="7" spans="1:3" ht="18.75" x14ac:dyDescent="0.3">
      <c r="A7" s="310" t="s">
        <v>137</v>
      </c>
      <c r="B7" s="310"/>
      <c r="C7" s="310"/>
    </row>
    <row r="8" spans="1:3" ht="18.75" x14ac:dyDescent="0.3">
      <c r="A8" s="310" t="s">
        <v>138</v>
      </c>
      <c r="B8" s="310"/>
      <c r="C8" s="310"/>
    </row>
    <row r="9" spans="1:3" ht="19.5" thickBot="1" x14ac:dyDescent="0.35">
      <c r="A9" s="84"/>
    </row>
    <row r="10" spans="1:3" ht="25.5" customHeight="1" thickBot="1" x14ac:dyDescent="0.25">
      <c r="A10" s="98" t="s">
        <v>135</v>
      </c>
      <c r="B10" s="99" t="s">
        <v>75</v>
      </c>
      <c r="C10" s="99" t="s">
        <v>74</v>
      </c>
    </row>
    <row r="11" spans="1:3" ht="19.5" thickBot="1" x14ac:dyDescent="0.25">
      <c r="A11" s="100" t="s">
        <v>136</v>
      </c>
      <c r="B11" s="101">
        <v>120</v>
      </c>
      <c r="C11" s="102" t="s">
        <v>229</v>
      </c>
    </row>
    <row r="12" spans="1:3" ht="18.75" x14ac:dyDescent="0.3">
      <c r="A12" s="103"/>
    </row>
  </sheetData>
  <mergeCells count="2">
    <mergeCell ref="A7:C7"/>
    <mergeCell ref="A8:C8"/>
  </mergeCells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topLeftCell="A7" workbookViewId="0">
      <selection activeCell="C18" sqref="C18"/>
    </sheetView>
  </sheetViews>
  <sheetFormatPr defaultRowHeight="12.75" x14ac:dyDescent="0.2"/>
  <cols>
    <col min="1" max="1" width="16.85546875" customWidth="1"/>
    <col min="2" max="2" width="37.85546875" customWidth="1"/>
    <col min="3" max="3" width="91.5703125" customWidth="1"/>
  </cols>
  <sheetData>
    <row r="1" spans="1:3" ht="18.75" x14ac:dyDescent="0.3">
      <c r="A1" s="96"/>
      <c r="C1" s="112" t="s">
        <v>139</v>
      </c>
    </row>
    <row r="2" spans="1:3" ht="18.75" x14ac:dyDescent="0.3">
      <c r="A2" s="96"/>
      <c r="C2" s="112" t="s">
        <v>134</v>
      </c>
    </row>
    <row r="3" spans="1:3" ht="18.75" x14ac:dyDescent="0.3">
      <c r="A3" s="96" t="s">
        <v>174</v>
      </c>
      <c r="C3" s="112" t="s">
        <v>237</v>
      </c>
    </row>
    <row r="4" spans="1:3" ht="18.75" x14ac:dyDescent="0.3">
      <c r="A4" s="96" t="s">
        <v>175</v>
      </c>
      <c r="C4" s="112" t="s">
        <v>238</v>
      </c>
    </row>
    <row r="5" spans="1:3" ht="18.75" x14ac:dyDescent="0.3">
      <c r="A5" s="96"/>
    </row>
    <row r="6" spans="1:3" ht="18.75" customHeight="1" x14ac:dyDescent="0.2">
      <c r="A6" s="311" t="s">
        <v>140</v>
      </c>
      <c r="B6" s="311"/>
      <c r="C6" s="311"/>
    </row>
    <row r="7" spans="1:3" ht="18.75" customHeight="1" x14ac:dyDescent="0.2">
      <c r="A7" s="311"/>
      <c r="B7" s="311"/>
      <c r="C7" s="311"/>
    </row>
    <row r="8" spans="1:3" ht="15.75" thickBot="1" x14ac:dyDescent="0.25">
      <c r="A8" s="110"/>
      <c r="B8" s="111"/>
      <c r="C8" s="111"/>
    </row>
    <row r="9" spans="1:3" ht="16.5" thickBot="1" x14ac:dyDescent="0.25">
      <c r="A9" s="104" t="s">
        <v>75</v>
      </c>
      <c r="B9" s="105" t="s">
        <v>110</v>
      </c>
      <c r="C9" s="105" t="s">
        <v>74</v>
      </c>
    </row>
    <row r="10" spans="1:3" ht="35.1" customHeight="1" thickBot="1" x14ac:dyDescent="0.25">
      <c r="A10" s="106">
        <v>120</v>
      </c>
      <c r="B10" s="107" t="s">
        <v>141</v>
      </c>
      <c r="C10" s="108" t="s">
        <v>236</v>
      </c>
    </row>
    <row r="11" spans="1:3" ht="68.25" customHeight="1" thickBot="1" x14ac:dyDescent="0.25">
      <c r="A11" s="106">
        <v>120</v>
      </c>
      <c r="B11" s="109" t="s">
        <v>232</v>
      </c>
      <c r="C11" s="109" t="s">
        <v>142</v>
      </c>
    </row>
    <row r="12" spans="1:3" ht="61.5" customHeight="1" thickBot="1" x14ac:dyDescent="0.25">
      <c r="A12" s="106">
        <v>120</v>
      </c>
      <c r="B12" s="109" t="s">
        <v>233</v>
      </c>
      <c r="C12" s="109" t="s">
        <v>38</v>
      </c>
    </row>
    <row r="13" spans="1:3" ht="60" customHeight="1" thickBot="1" x14ac:dyDescent="0.25">
      <c r="A13" s="106">
        <v>120</v>
      </c>
      <c r="B13" s="109" t="s">
        <v>234</v>
      </c>
      <c r="C13" s="109" t="s">
        <v>143</v>
      </c>
    </row>
    <row r="14" spans="1:3" ht="66" customHeight="1" thickBot="1" x14ac:dyDescent="0.25">
      <c r="A14" s="106">
        <v>120</v>
      </c>
      <c r="B14" s="109" t="s">
        <v>235</v>
      </c>
      <c r="C14" s="109" t="s">
        <v>144</v>
      </c>
    </row>
    <row r="15" spans="1:3" ht="35.1" customHeight="1" thickBot="1" x14ac:dyDescent="0.25">
      <c r="A15" s="106">
        <v>120</v>
      </c>
      <c r="B15" s="109" t="s">
        <v>145</v>
      </c>
      <c r="C15" s="109" t="s">
        <v>146</v>
      </c>
    </row>
    <row r="16" spans="1:3" ht="66.75" customHeight="1" thickBot="1" x14ac:dyDescent="0.25">
      <c r="A16" s="106">
        <v>120</v>
      </c>
      <c r="B16" s="109" t="s">
        <v>147</v>
      </c>
      <c r="C16" s="109" t="s">
        <v>148</v>
      </c>
    </row>
    <row r="17" spans="1:3" ht="61.5" customHeight="1" thickBot="1" x14ac:dyDescent="0.25">
      <c r="A17" s="106">
        <v>120</v>
      </c>
      <c r="B17" s="109" t="s">
        <v>149</v>
      </c>
      <c r="C17" s="109" t="s">
        <v>150</v>
      </c>
    </row>
    <row r="18" spans="1:3" ht="69.75" customHeight="1" thickBot="1" x14ac:dyDescent="0.25">
      <c r="A18" s="106">
        <v>120</v>
      </c>
      <c r="B18" s="109" t="s">
        <v>151</v>
      </c>
      <c r="C18" s="109" t="s">
        <v>152</v>
      </c>
    </row>
    <row r="19" spans="1:3" ht="70.5" customHeight="1" thickBot="1" x14ac:dyDescent="0.25">
      <c r="A19" s="106">
        <v>120</v>
      </c>
      <c r="B19" s="109" t="s">
        <v>153</v>
      </c>
      <c r="C19" s="109" t="s">
        <v>154</v>
      </c>
    </row>
    <row r="20" spans="1:3" ht="35.1" customHeight="1" thickBot="1" x14ac:dyDescent="0.25">
      <c r="A20" s="106">
        <v>120</v>
      </c>
      <c r="B20" s="109" t="s">
        <v>155</v>
      </c>
      <c r="C20" s="109" t="s">
        <v>156</v>
      </c>
    </row>
    <row r="21" spans="1:3" ht="35.1" customHeight="1" thickBot="1" x14ac:dyDescent="0.25">
      <c r="A21" s="106">
        <v>120</v>
      </c>
      <c r="B21" s="109" t="s">
        <v>157</v>
      </c>
      <c r="C21" s="109" t="s">
        <v>158</v>
      </c>
    </row>
    <row r="22" spans="1:3" ht="35.1" customHeight="1" thickBot="1" x14ac:dyDescent="0.25">
      <c r="A22" s="106">
        <v>120</v>
      </c>
      <c r="B22" s="109" t="s">
        <v>159</v>
      </c>
      <c r="C22" s="109" t="s">
        <v>160</v>
      </c>
    </row>
    <row r="23" spans="1:3" ht="35.1" customHeight="1" thickBot="1" x14ac:dyDescent="0.25">
      <c r="A23" s="106">
        <v>120</v>
      </c>
      <c r="B23" s="107" t="s">
        <v>161</v>
      </c>
      <c r="C23" s="109" t="s">
        <v>162</v>
      </c>
    </row>
    <row r="24" spans="1:3" ht="35.1" customHeight="1" thickBot="1" x14ac:dyDescent="0.25">
      <c r="A24" s="106">
        <v>120</v>
      </c>
      <c r="B24" s="107" t="s">
        <v>163</v>
      </c>
      <c r="C24" s="109" t="s">
        <v>164</v>
      </c>
    </row>
    <row r="25" spans="1:3" ht="35.1" customHeight="1" thickBot="1" x14ac:dyDescent="0.25">
      <c r="A25" s="106">
        <v>120</v>
      </c>
      <c r="B25" s="107" t="s">
        <v>165</v>
      </c>
      <c r="C25" s="109" t="s">
        <v>166</v>
      </c>
    </row>
    <row r="26" spans="1:3" ht="35.1" customHeight="1" thickBot="1" x14ac:dyDescent="0.25">
      <c r="A26" s="106">
        <v>120</v>
      </c>
      <c r="B26" s="107" t="s">
        <v>176</v>
      </c>
      <c r="C26" s="109" t="s">
        <v>167</v>
      </c>
    </row>
    <row r="27" spans="1:3" ht="35.1" customHeight="1" thickBot="1" x14ac:dyDescent="0.25">
      <c r="A27" s="106">
        <v>120</v>
      </c>
      <c r="B27" s="107" t="s">
        <v>177</v>
      </c>
      <c r="C27" s="109" t="s">
        <v>168</v>
      </c>
    </row>
    <row r="28" spans="1:3" ht="35.1" customHeight="1" thickBot="1" x14ac:dyDescent="0.25">
      <c r="A28" s="106">
        <v>120</v>
      </c>
      <c r="B28" s="107" t="s">
        <v>178</v>
      </c>
      <c r="C28" s="109" t="s">
        <v>169</v>
      </c>
    </row>
    <row r="29" spans="1:3" ht="35.1" customHeight="1" thickBot="1" x14ac:dyDescent="0.25">
      <c r="A29" s="106">
        <v>120</v>
      </c>
      <c r="B29" s="107" t="s">
        <v>170</v>
      </c>
      <c r="C29" s="109" t="s">
        <v>171</v>
      </c>
    </row>
    <row r="30" spans="1:3" ht="35.1" customHeight="1" thickBot="1" x14ac:dyDescent="0.25">
      <c r="A30" s="106">
        <v>120</v>
      </c>
      <c r="B30" s="107" t="s">
        <v>179</v>
      </c>
      <c r="C30" s="109" t="s">
        <v>52</v>
      </c>
    </row>
    <row r="31" spans="1:3" ht="35.1" customHeight="1" thickBot="1" x14ac:dyDescent="0.25">
      <c r="A31" s="106">
        <v>120</v>
      </c>
      <c r="B31" s="107" t="s">
        <v>172</v>
      </c>
      <c r="C31" s="109" t="s">
        <v>173</v>
      </c>
    </row>
    <row r="32" spans="1:3" ht="15.75" x14ac:dyDescent="0.25">
      <c r="A32" s="97"/>
    </row>
    <row r="33" spans="1:1" ht="15.75" x14ac:dyDescent="0.25">
      <c r="A33" s="97"/>
    </row>
    <row r="34" spans="1:1" ht="15.75" x14ac:dyDescent="0.25">
      <c r="A34" s="97"/>
    </row>
    <row r="35" spans="1:1" ht="15.75" x14ac:dyDescent="0.25">
      <c r="A35" s="97"/>
    </row>
    <row r="36" spans="1:1" ht="15.75" x14ac:dyDescent="0.25">
      <c r="A36" s="97"/>
    </row>
    <row r="37" spans="1:1" ht="15.75" x14ac:dyDescent="0.25">
      <c r="A37" s="97"/>
    </row>
    <row r="38" spans="1:1" ht="15.75" x14ac:dyDescent="0.25">
      <c r="A38" s="97"/>
    </row>
    <row r="39" spans="1:1" ht="15.75" x14ac:dyDescent="0.25">
      <c r="A39" s="97"/>
    </row>
    <row r="40" spans="1:1" ht="15.75" x14ac:dyDescent="0.25">
      <c r="A40" s="97"/>
    </row>
    <row r="41" spans="1:1" ht="15.75" x14ac:dyDescent="0.25">
      <c r="A41" s="97"/>
    </row>
    <row r="42" spans="1:1" ht="15.75" x14ac:dyDescent="0.25">
      <c r="A42" s="97"/>
    </row>
    <row r="43" spans="1:1" ht="15.75" x14ac:dyDescent="0.25">
      <c r="A43" s="97"/>
    </row>
    <row r="44" spans="1:1" ht="15.75" x14ac:dyDescent="0.25">
      <c r="A44" s="97"/>
    </row>
    <row r="45" spans="1:1" ht="15.75" x14ac:dyDescent="0.25">
      <c r="A45" s="97"/>
    </row>
    <row r="46" spans="1:1" ht="15.75" x14ac:dyDescent="0.25">
      <c r="A46" s="97"/>
    </row>
  </sheetData>
  <mergeCells count="1">
    <mergeCell ref="A6:C7"/>
  </mergeCells>
  <pageMargins left="0.70866141732283472" right="0.70866141732283472" top="0.74803149606299213" bottom="0.74803149606299213" header="0.31496062992125984" footer="0.31496062992125984"/>
  <pageSetup paperSize="9" scale="6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5"/>
  <sheetViews>
    <sheetView workbookViewId="0">
      <selection activeCell="B30" sqref="B30"/>
    </sheetView>
  </sheetViews>
  <sheetFormatPr defaultRowHeight="12.75" x14ac:dyDescent="0.2"/>
  <cols>
    <col min="1" max="1" width="13" customWidth="1"/>
    <col min="2" max="2" width="30" customWidth="1"/>
    <col min="3" max="3" width="90.85546875" customWidth="1"/>
  </cols>
  <sheetData>
    <row r="1" spans="1:3" ht="18.75" x14ac:dyDescent="0.3">
      <c r="A1" s="96" t="s">
        <v>200</v>
      </c>
      <c r="C1" s="112" t="s">
        <v>201</v>
      </c>
    </row>
    <row r="2" spans="1:3" ht="18.75" x14ac:dyDescent="0.3">
      <c r="A2" s="96"/>
      <c r="C2" s="112" t="s">
        <v>134</v>
      </c>
    </row>
    <row r="3" spans="1:3" ht="18.75" x14ac:dyDescent="0.3">
      <c r="A3" s="96" t="s">
        <v>202</v>
      </c>
      <c r="C3" s="112" t="s">
        <v>237</v>
      </c>
    </row>
    <row r="4" spans="1:3" ht="18.75" x14ac:dyDescent="0.3">
      <c r="A4" s="96" t="s">
        <v>203</v>
      </c>
      <c r="C4" s="112" t="s">
        <v>240</v>
      </c>
    </row>
    <row r="5" spans="1:3" ht="15.75" x14ac:dyDescent="0.25">
      <c r="A5" s="97"/>
    </row>
    <row r="6" spans="1:3" ht="18.75" x14ac:dyDescent="0.3">
      <c r="A6" s="85"/>
    </row>
    <row r="7" spans="1:3" ht="18.75" customHeight="1" x14ac:dyDescent="0.2">
      <c r="A7" s="311" t="s">
        <v>180</v>
      </c>
      <c r="B7" s="311"/>
      <c r="C7" s="311"/>
    </row>
    <row r="8" spans="1:3" ht="18.75" customHeight="1" x14ac:dyDescent="0.2">
      <c r="A8" s="311"/>
      <c r="B8" s="311"/>
      <c r="C8" s="311"/>
    </row>
    <row r="9" spans="1:3" ht="15" x14ac:dyDescent="0.2">
      <c r="A9" s="115"/>
      <c r="B9" s="111"/>
      <c r="C9" s="111"/>
    </row>
    <row r="10" spans="1:3" ht="15.75" thickBot="1" x14ac:dyDescent="0.25">
      <c r="A10" s="115"/>
      <c r="B10" s="111"/>
      <c r="C10" s="111"/>
    </row>
    <row r="11" spans="1:3" ht="112.5" customHeight="1" x14ac:dyDescent="0.2">
      <c r="A11" s="113" t="s">
        <v>75</v>
      </c>
      <c r="B11" s="113" t="s">
        <v>181</v>
      </c>
      <c r="C11" s="113" t="s">
        <v>74</v>
      </c>
    </row>
    <row r="12" spans="1:3" ht="20.100000000000001" customHeight="1" thickBot="1" x14ac:dyDescent="0.25">
      <c r="A12" s="106">
        <v>120</v>
      </c>
      <c r="B12" s="114" t="s">
        <v>182</v>
      </c>
      <c r="C12" s="109" t="s">
        <v>239</v>
      </c>
    </row>
    <row r="13" spans="1:3" ht="20.100000000000001" customHeight="1" thickBot="1" x14ac:dyDescent="0.25">
      <c r="A13" s="106">
        <v>120</v>
      </c>
      <c r="B13" s="114" t="s">
        <v>183</v>
      </c>
      <c r="C13" s="109" t="s">
        <v>184</v>
      </c>
    </row>
    <row r="14" spans="1:3" ht="20.100000000000001" customHeight="1" thickBot="1" x14ac:dyDescent="0.25">
      <c r="A14" s="106">
        <v>120</v>
      </c>
      <c r="B14" s="114" t="s">
        <v>185</v>
      </c>
      <c r="C14" s="109" t="s">
        <v>115</v>
      </c>
    </row>
    <row r="15" spans="1:3" ht="20.100000000000001" customHeight="1" thickBot="1" x14ac:dyDescent="0.25">
      <c r="A15" s="106">
        <v>120</v>
      </c>
      <c r="B15" s="114" t="s">
        <v>186</v>
      </c>
      <c r="C15" s="109" t="s">
        <v>187</v>
      </c>
    </row>
    <row r="16" spans="1:3" ht="20.100000000000001" customHeight="1" thickBot="1" x14ac:dyDescent="0.25">
      <c r="A16" s="106">
        <v>120</v>
      </c>
      <c r="B16" s="114" t="s">
        <v>188</v>
      </c>
      <c r="C16" s="109" t="s">
        <v>189</v>
      </c>
    </row>
    <row r="17" spans="1:3" ht="20.100000000000001" customHeight="1" thickBot="1" x14ac:dyDescent="0.25">
      <c r="A17" s="106">
        <v>120</v>
      </c>
      <c r="B17" s="114" t="s">
        <v>190</v>
      </c>
      <c r="C17" s="109" t="s">
        <v>191</v>
      </c>
    </row>
    <row r="18" spans="1:3" ht="20.100000000000001" customHeight="1" thickBot="1" x14ac:dyDescent="0.25">
      <c r="A18" s="106">
        <v>120</v>
      </c>
      <c r="B18" s="114" t="s">
        <v>192</v>
      </c>
      <c r="C18" s="109" t="s">
        <v>193</v>
      </c>
    </row>
    <row r="19" spans="1:3" ht="20.100000000000001" customHeight="1" thickBot="1" x14ac:dyDescent="0.25">
      <c r="A19" s="106">
        <v>120</v>
      </c>
      <c r="B19" s="114" t="s">
        <v>194</v>
      </c>
      <c r="C19" s="109" t="s">
        <v>125</v>
      </c>
    </row>
    <row r="20" spans="1:3" ht="20.100000000000001" customHeight="1" thickBot="1" x14ac:dyDescent="0.25">
      <c r="A20" s="106">
        <v>120</v>
      </c>
      <c r="B20" s="114" t="s">
        <v>195</v>
      </c>
      <c r="C20" s="109" t="s">
        <v>127</v>
      </c>
    </row>
    <row r="21" spans="1:3" ht="20.100000000000001" customHeight="1" thickBot="1" x14ac:dyDescent="0.25">
      <c r="A21" s="106">
        <v>120</v>
      </c>
      <c r="B21" s="114" t="s">
        <v>196</v>
      </c>
      <c r="C21" s="109" t="s">
        <v>197</v>
      </c>
    </row>
    <row r="22" spans="1:3" ht="20.100000000000001" customHeight="1" thickBot="1" x14ac:dyDescent="0.25">
      <c r="A22" s="106">
        <v>120</v>
      </c>
      <c r="B22" s="114" t="s">
        <v>198</v>
      </c>
      <c r="C22" s="109" t="s">
        <v>199</v>
      </c>
    </row>
    <row r="23" spans="1:3" ht="18.75" x14ac:dyDescent="0.3">
      <c r="A23" s="85"/>
    </row>
    <row r="24" spans="1:3" ht="15.75" x14ac:dyDescent="0.25">
      <c r="A24" s="97"/>
    </row>
    <row r="25" spans="1:3" ht="15.75" x14ac:dyDescent="0.25">
      <c r="A25" s="97"/>
    </row>
  </sheetData>
  <mergeCells count="1">
    <mergeCell ref="A7:C8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5429"/>
  <sheetViews>
    <sheetView workbookViewId="0">
      <selection activeCell="J13" sqref="J13"/>
    </sheetView>
  </sheetViews>
  <sheetFormatPr defaultRowHeight="12.75" x14ac:dyDescent="0.2"/>
  <cols>
    <col min="1" max="1" width="58.5703125" customWidth="1"/>
    <col min="2" max="2" width="9.42578125" customWidth="1"/>
    <col min="3" max="3" width="19.5703125" customWidth="1"/>
    <col min="4" max="5" width="14.28515625" customWidth="1"/>
    <col min="6" max="6" width="10.5703125" customWidth="1"/>
  </cols>
  <sheetData>
    <row r="1" spans="1:6" x14ac:dyDescent="0.2">
      <c r="A1" s="1"/>
      <c r="B1" s="1"/>
      <c r="C1" s="1"/>
      <c r="D1" s="317" t="s">
        <v>271</v>
      </c>
      <c r="E1" s="317"/>
      <c r="F1" s="317"/>
    </row>
    <row r="2" spans="1:6" x14ac:dyDescent="0.2">
      <c r="A2" s="1"/>
      <c r="B2" s="1"/>
      <c r="C2" s="1"/>
      <c r="D2" s="317" t="s">
        <v>69</v>
      </c>
      <c r="E2" s="317"/>
      <c r="F2" s="317"/>
    </row>
    <row r="3" spans="1:6" x14ac:dyDescent="0.2">
      <c r="A3" s="1"/>
      <c r="B3" s="1"/>
      <c r="C3" s="1"/>
      <c r="D3" s="318" t="s">
        <v>227</v>
      </c>
      <c r="E3" s="318"/>
      <c r="F3" s="318"/>
    </row>
    <row r="4" spans="1:6" x14ac:dyDescent="0.2">
      <c r="A4" s="1"/>
      <c r="B4" s="1"/>
      <c r="C4" s="1"/>
      <c r="D4" s="319" t="s">
        <v>335</v>
      </c>
      <c r="E4" s="319"/>
      <c r="F4" s="319"/>
    </row>
    <row r="5" spans="1:6" x14ac:dyDescent="0.2">
      <c r="A5" s="1"/>
      <c r="B5" s="1"/>
      <c r="C5" s="1"/>
      <c r="D5" s="1"/>
      <c r="E5" s="1"/>
    </row>
    <row r="6" spans="1:6" ht="27" customHeight="1" x14ac:dyDescent="0.2">
      <c r="A6" s="312" t="s">
        <v>280</v>
      </c>
      <c r="B6" s="313"/>
      <c r="C6" s="313"/>
      <c r="D6" s="313"/>
      <c r="E6" s="313"/>
    </row>
    <row r="7" spans="1:6" x14ac:dyDescent="0.2">
      <c r="A7" s="1"/>
      <c r="B7" s="1"/>
      <c r="C7" s="1"/>
      <c r="D7" s="1"/>
      <c r="E7" s="1"/>
    </row>
    <row r="8" spans="1:6" x14ac:dyDescent="0.2">
      <c r="A8" s="1"/>
      <c r="B8" s="1"/>
      <c r="C8" s="1"/>
      <c r="D8" s="1"/>
      <c r="E8" s="2" t="s">
        <v>70</v>
      </c>
    </row>
    <row r="9" spans="1:6" ht="45" x14ac:dyDescent="0.2">
      <c r="A9" s="177" t="s">
        <v>0</v>
      </c>
      <c r="B9" s="177" t="s">
        <v>281</v>
      </c>
      <c r="C9" s="177" t="s">
        <v>282</v>
      </c>
      <c r="D9" s="314" t="s">
        <v>283</v>
      </c>
      <c r="E9" s="315"/>
      <c r="F9" s="316"/>
    </row>
    <row r="10" spans="1:6" ht="13.5" thickBot="1" x14ac:dyDescent="0.25">
      <c r="A10" s="177" t="s">
        <v>1</v>
      </c>
      <c r="B10" s="178" t="s">
        <v>284</v>
      </c>
      <c r="C10" s="178" t="s">
        <v>2</v>
      </c>
      <c r="D10" s="178">
        <v>2020</v>
      </c>
      <c r="E10" s="178">
        <v>2021</v>
      </c>
      <c r="F10" s="178">
        <v>2022</v>
      </c>
    </row>
    <row r="11" spans="1:6" ht="22.5" x14ac:dyDescent="0.2">
      <c r="A11" s="179" t="s">
        <v>226</v>
      </c>
      <c r="B11" s="180">
        <v>10</v>
      </c>
      <c r="C11" s="122" t="s">
        <v>3</v>
      </c>
      <c r="D11" s="123">
        <f>D12+D43</f>
        <v>3481217</v>
      </c>
      <c r="E11" s="123">
        <f>E12+E43</f>
        <v>3389630</v>
      </c>
      <c r="F11" s="123">
        <f>F12+F43</f>
        <v>3428150</v>
      </c>
    </row>
    <row r="12" spans="1:6" ht="12" customHeight="1" x14ac:dyDescent="0.2">
      <c r="A12" s="179" t="s">
        <v>4</v>
      </c>
      <c r="B12" s="180">
        <v>10</v>
      </c>
      <c r="C12" s="122" t="s">
        <v>5</v>
      </c>
      <c r="D12" s="123">
        <f>D13+D17+D27+D31+D39</f>
        <v>1132000</v>
      </c>
      <c r="E12" s="123">
        <f>E13+E17+E27+E31+E39</f>
        <v>1178000</v>
      </c>
      <c r="F12" s="123">
        <f>F13+F17+F27+F31+F39</f>
        <v>1234000</v>
      </c>
    </row>
    <row r="13" spans="1:6" ht="15" customHeight="1" x14ac:dyDescent="0.2">
      <c r="A13" s="179" t="s">
        <v>6</v>
      </c>
      <c r="B13" s="180">
        <v>10</v>
      </c>
      <c r="C13" s="122" t="s">
        <v>7</v>
      </c>
      <c r="D13" s="123">
        <f>D14</f>
        <v>194000</v>
      </c>
      <c r="E13" s="123">
        <f t="shared" ref="E13:F15" si="0">E14</f>
        <v>198000</v>
      </c>
      <c r="F13" s="123">
        <f t="shared" si="0"/>
        <v>202000</v>
      </c>
    </row>
    <row r="14" spans="1:6" ht="12.75" customHeight="1" x14ac:dyDescent="0.2">
      <c r="A14" s="179" t="s">
        <v>8</v>
      </c>
      <c r="B14" s="180">
        <v>10</v>
      </c>
      <c r="C14" s="122" t="s">
        <v>9</v>
      </c>
      <c r="D14" s="123">
        <f>D15</f>
        <v>194000</v>
      </c>
      <c r="E14" s="123">
        <f t="shared" si="0"/>
        <v>198000</v>
      </c>
      <c r="F14" s="123">
        <f t="shared" si="0"/>
        <v>202000</v>
      </c>
    </row>
    <row r="15" spans="1:6" ht="48.75" customHeight="1" x14ac:dyDescent="0.2">
      <c r="A15" s="179" t="s">
        <v>10</v>
      </c>
      <c r="B15" s="180">
        <v>10</v>
      </c>
      <c r="C15" s="122" t="s">
        <v>11</v>
      </c>
      <c r="D15" s="123">
        <f>D16</f>
        <v>194000</v>
      </c>
      <c r="E15" s="123">
        <f t="shared" si="0"/>
        <v>198000</v>
      </c>
      <c r="F15" s="123">
        <f t="shared" si="0"/>
        <v>202000</v>
      </c>
    </row>
    <row r="16" spans="1:6" ht="51" customHeight="1" x14ac:dyDescent="0.2">
      <c r="A16" s="179" t="s">
        <v>10</v>
      </c>
      <c r="B16" s="180">
        <v>10</v>
      </c>
      <c r="C16" s="181" t="s">
        <v>285</v>
      </c>
      <c r="D16" s="123">
        <v>194000</v>
      </c>
      <c r="E16" s="123">
        <v>198000</v>
      </c>
      <c r="F16" s="123">
        <v>202000</v>
      </c>
    </row>
    <row r="17" spans="1:6" ht="23.25" customHeight="1" x14ac:dyDescent="0.2">
      <c r="A17" s="179" t="s">
        <v>12</v>
      </c>
      <c r="B17" s="180">
        <v>10</v>
      </c>
      <c r="C17" s="122" t="s">
        <v>13</v>
      </c>
      <c r="D17" s="123">
        <f>D18</f>
        <v>423000</v>
      </c>
      <c r="E17" s="123">
        <f>E18</f>
        <v>434000</v>
      </c>
      <c r="F17" s="123">
        <f>F18</f>
        <v>452000</v>
      </c>
    </row>
    <row r="18" spans="1:6" ht="24" customHeight="1" x14ac:dyDescent="0.2">
      <c r="A18" s="179" t="s">
        <v>14</v>
      </c>
      <c r="B18" s="180">
        <v>10</v>
      </c>
      <c r="C18" s="122" t="s">
        <v>15</v>
      </c>
      <c r="D18" s="123">
        <f>D20+D22+D24+D26</f>
        <v>423000</v>
      </c>
      <c r="E18" s="123">
        <f>E19+E21+E23+E25</f>
        <v>434000</v>
      </c>
      <c r="F18" s="123">
        <f>F19+F21+F23+F25</f>
        <v>452000</v>
      </c>
    </row>
    <row r="19" spans="1:6" ht="50.25" customHeight="1" x14ac:dyDescent="0.2">
      <c r="A19" s="179" t="s">
        <v>16</v>
      </c>
      <c r="B19" s="180">
        <v>10</v>
      </c>
      <c r="C19" s="181" t="s">
        <v>286</v>
      </c>
      <c r="D19" s="123">
        <f>D20</f>
        <v>194000</v>
      </c>
      <c r="E19" s="123">
        <f>E20</f>
        <v>200000</v>
      </c>
      <c r="F19" s="123">
        <f>F20</f>
        <v>208000</v>
      </c>
    </row>
    <row r="20" spans="1:6" ht="72" customHeight="1" x14ac:dyDescent="0.2">
      <c r="A20" s="179" t="s">
        <v>287</v>
      </c>
      <c r="B20" s="180">
        <v>10</v>
      </c>
      <c r="C20" s="181" t="s">
        <v>288</v>
      </c>
      <c r="D20" s="123">
        <v>194000</v>
      </c>
      <c r="E20" s="123">
        <v>200000</v>
      </c>
      <c r="F20" s="123">
        <v>208000</v>
      </c>
    </row>
    <row r="21" spans="1:6" ht="56.25" x14ac:dyDescent="0.2">
      <c r="A21" s="179" t="s">
        <v>17</v>
      </c>
      <c r="B21" s="180">
        <v>10</v>
      </c>
      <c r="C21" s="181" t="s">
        <v>289</v>
      </c>
      <c r="D21" s="123">
        <f>D22</f>
        <v>1000</v>
      </c>
      <c r="E21" s="123">
        <f>E22</f>
        <v>1000</v>
      </c>
      <c r="F21" s="123">
        <f>F22</f>
        <v>1000</v>
      </c>
    </row>
    <row r="22" spans="1:6" ht="78.75" x14ac:dyDescent="0.2">
      <c r="A22" s="179" t="s">
        <v>290</v>
      </c>
      <c r="B22" s="180">
        <v>10</v>
      </c>
      <c r="C22" s="181" t="s">
        <v>291</v>
      </c>
      <c r="D22" s="123">
        <v>1000</v>
      </c>
      <c r="E22" s="123">
        <v>1000</v>
      </c>
      <c r="F22" s="123">
        <v>1000</v>
      </c>
    </row>
    <row r="23" spans="1:6" ht="45" x14ac:dyDescent="0.2">
      <c r="A23" s="179" t="s">
        <v>18</v>
      </c>
      <c r="B23" s="180">
        <v>10</v>
      </c>
      <c r="C23" s="181" t="s">
        <v>292</v>
      </c>
      <c r="D23" s="123">
        <f>D24</f>
        <v>253000</v>
      </c>
      <c r="E23" s="123">
        <f>E24</f>
        <v>261000</v>
      </c>
      <c r="F23" s="123">
        <f>F24</f>
        <v>269000</v>
      </c>
    </row>
    <row r="24" spans="1:6" ht="67.5" x14ac:dyDescent="0.2">
      <c r="A24" s="179" t="s">
        <v>293</v>
      </c>
      <c r="B24" s="180">
        <v>10</v>
      </c>
      <c r="C24" s="181" t="s">
        <v>294</v>
      </c>
      <c r="D24" s="123">
        <v>253000</v>
      </c>
      <c r="E24" s="123">
        <v>261000</v>
      </c>
      <c r="F24" s="123">
        <v>269000</v>
      </c>
    </row>
    <row r="25" spans="1:6" ht="45" x14ac:dyDescent="0.2">
      <c r="A25" s="179" t="s">
        <v>19</v>
      </c>
      <c r="B25" s="180">
        <v>10</v>
      </c>
      <c r="C25" s="181" t="s">
        <v>295</v>
      </c>
      <c r="D25" s="123">
        <f>D26</f>
        <v>-25000</v>
      </c>
      <c r="E25" s="123">
        <f>E26</f>
        <v>-28000</v>
      </c>
      <c r="F25" s="123">
        <f>F26</f>
        <v>-26000</v>
      </c>
    </row>
    <row r="26" spans="1:6" ht="67.5" x14ac:dyDescent="0.2">
      <c r="A26" s="179" t="s">
        <v>296</v>
      </c>
      <c r="B26" s="180">
        <v>10</v>
      </c>
      <c r="C26" s="181" t="s">
        <v>297</v>
      </c>
      <c r="D26" s="123">
        <v>-25000</v>
      </c>
      <c r="E26" s="123">
        <v>-28000</v>
      </c>
      <c r="F26" s="123">
        <v>-26000</v>
      </c>
    </row>
    <row r="27" spans="1:6" ht="13.5" customHeight="1" x14ac:dyDescent="0.2">
      <c r="A27" s="179" t="s">
        <v>20</v>
      </c>
      <c r="B27" s="180">
        <v>10</v>
      </c>
      <c r="C27" s="122" t="s">
        <v>21</v>
      </c>
      <c r="D27" s="123">
        <f>D28</f>
        <v>6000</v>
      </c>
      <c r="E27" s="123">
        <f t="shared" ref="E27:F29" si="1">E28</f>
        <v>6000</v>
      </c>
      <c r="F27" s="123">
        <f t="shared" si="1"/>
        <v>6000</v>
      </c>
    </row>
    <row r="28" spans="1:6" ht="14.25" customHeight="1" x14ac:dyDescent="0.2">
      <c r="A28" s="179" t="s">
        <v>298</v>
      </c>
      <c r="B28" s="180">
        <v>10</v>
      </c>
      <c r="C28" s="122" t="s">
        <v>299</v>
      </c>
      <c r="D28" s="123">
        <f>D29</f>
        <v>6000</v>
      </c>
      <c r="E28" s="123">
        <f t="shared" si="1"/>
        <v>6000</v>
      </c>
      <c r="F28" s="123">
        <f t="shared" si="1"/>
        <v>6000</v>
      </c>
    </row>
    <row r="29" spans="1:6" ht="14.25" customHeight="1" x14ac:dyDescent="0.2">
      <c r="A29" s="179" t="s">
        <v>298</v>
      </c>
      <c r="B29" s="180">
        <v>10</v>
      </c>
      <c r="C29" s="122" t="s">
        <v>300</v>
      </c>
      <c r="D29" s="123">
        <f>D30</f>
        <v>6000</v>
      </c>
      <c r="E29" s="123">
        <f t="shared" si="1"/>
        <v>6000</v>
      </c>
      <c r="F29" s="123">
        <f t="shared" si="1"/>
        <v>6000</v>
      </c>
    </row>
    <row r="30" spans="1:6" ht="14.25" customHeight="1" x14ac:dyDescent="0.2">
      <c r="A30" s="179" t="s">
        <v>301</v>
      </c>
      <c r="B30" s="180">
        <v>10</v>
      </c>
      <c r="C30" s="181" t="s">
        <v>302</v>
      </c>
      <c r="D30" s="123">
        <v>6000</v>
      </c>
      <c r="E30" s="123">
        <v>6000</v>
      </c>
      <c r="F30" s="123">
        <v>6000</v>
      </c>
    </row>
    <row r="31" spans="1:6" ht="14.25" customHeight="1" x14ac:dyDescent="0.2">
      <c r="A31" s="179" t="s">
        <v>22</v>
      </c>
      <c r="B31" s="180">
        <v>10</v>
      </c>
      <c r="C31" s="122" t="s">
        <v>23</v>
      </c>
      <c r="D31" s="123">
        <f>D35+D32</f>
        <v>503000</v>
      </c>
      <c r="E31" s="123">
        <f>E35+E32</f>
        <v>534000</v>
      </c>
      <c r="F31" s="123">
        <f>F35+F32</f>
        <v>568000</v>
      </c>
    </row>
    <row r="32" spans="1:6" ht="12.75" customHeight="1" x14ac:dyDescent="0.2">
      <c r="A32" s="179" t="s">
        <v>24</v>
      </c>
      <c r="B32" s="180">
        <v>10</v>
      </c>
      <c r="C32" s="122" t="s">
        <v>25</v>
      </c>
      <c r="D32" s="123">
        <f t="shared" ref="D32:F33" si="2">D33</f>
        <v>4000</v>
      </c>
      <c r="E32" s="123">
        <f t="shared" si="2"/>
        <v>4000</v>
      </c>
      <c r="F32" s="123">
        <f t="shared" si="2"/>
        <v>4000</v>
      </c>
    </row>
    <row r="33" spans="1:6" ht="33.75" x14ac:dyDescent="0.2">
      <c r="A33" s="179" t="s">
        <v>26</v>
      </c>
      <c r="B33" s="180">
        <v>10</v>
      </c>
      <c r="C33" s="122" t="s">
        <v>27</v>
      </c>
      <c r="D33" s="123">
        <f t="shared" si="2"/>
        <v>4000</v>
      </c>
      <c r="E33" s="123">
        <f t="shared" si="2"/>
        <v>4000</v>
      </c>
      <c r="F33" s="123">
        <f t="shared" si="2"/>
        <v>4000</v>
      </c>
    </row>
    <row r="34" spans="1:6" ht="27" customHeight="1" x14ac:dyDescent="0.2">
      <c r="A34" s="179" t="s">
        <v>53</v>
      </c>
      <c r="B34" s="180">
        <v>10</v>
      </c>
      <c r="C34" s="181" t="s">
        <v>303</v>
      </c>
      <c r="D34" s="123">
        <v>4000</v>
      </c>
      <c r="E34" s="123">
        <v>4000</v>
      </c>
      <c r="F34" s="123">
        <v>4000</v>
      </c>
    </row>
    <row r="35" spans="1:6" ht="12" customHeight="1" x14ac:dyDescent="0.2">
      <c r="A35" s="179" t="s">
        <v>28</v>
      </c>
      <c r="B35" s="180">
        <v>10</v>
      </c>
      <c r="C35" s="122" t="s">
        <v>29</v>
      </c>
      <c r="D35" s="123">
        <f>D36</f>
        <v>499000</v>
      </c>
      <c r="E35" s="123">
        <f t="shared" ref="E35:F37" si="3">E36</f>
        <v>530000</v>
      </c>
      <c r="F35" s="123">
        <f t="shared" si="3"/>
        <v>564000</v>
      </c>
    </row>
    <row r="36" spans="1:6" ht="12" customHeight="1" x14ac:dyDescent="0.2">
      <c r="A36" s="179" t="s">
        <v>30</v>
      </c>
      <c r="B36" s="180">
        <v>10</v>
      </c>
      <c r="C36" s="122" t="s">
        <v>31</v>
      </c>
      <c r="D36" s="123">
        <f>D37</f>
        <v>499000</v>
      </c>
      <c r="E36" s="123">
        <f t="shared" si="3"/>
        <v>530000</v>
      </c>
      <c r="F36" s="123">
        <f t="shared" si="3"/>
        <v>564000</v>
      </c>
    </row>
    <row r="37" spans="1:6" ht="22.5" customHeight="1" x14ac:dyDescent="0.2">
      <c r="A37" s="179" t="s">
        <v>32</v>
      </c>
      <c r="B37" s="180">
        <v>10</v>
      </c>
      <c r="C37" s="122" t="s">
        <v>33</v>
      </c>
      <c r="D37" s="123">
        <f>D38</f>
        <v>499000</v>
      </c>
      <c r="E37" s="123">
        <f t="shared" si="3"/>
        <v>530000</v>
      </c>
      <c r="F37" s="123">
        <f t="shared" si="3"/>
        <v>564000</v>
      </c>
    </row>
    <row r="38" spans="1:6" ht="45" x14ac:dyDescent="0.2">
      <c r="A38" s="179" t="s">
        <v>54</v>
      </c>
      <c r="B38" s="180">
        <v>10</v>
      </c>
      <c r="C38" s="181" t="s">
        <v>304</v>
      </c>
      <c r="D38" s="123">
        <v>499000</v>
      </c>
      <c r="E38" s="123">
        <v>530000</v>
      </c>
      <c r="F38" s="123">
        <v>564000</v>
      </c>
    </row>
    <row r="39" spans="1:6" ht="23.25" customHeight="1" x14ac:dyDescent="0.2">
      <c r="A39" s="179" t="s">
        <v>34</v>
      </c>
      <c r="B39" s="180">
        <v>10</v>
      </c>
      <c r="C39" s="122" t="s">
        <v>35</v>
      </c>
      <c r="D39" s="123">
        <f>D40</f>
        <v>6000</v>
      </c>
      <c r="E39" s="123">
        <f t="shared" ref="E39:F41" si="4">E40</f>
        <v>6000</v>
      </c>
      <c r="F39" s="123">
        <f t="shared" si="4"/>
        <v>6000</v>
      </c>
    </row>
    <row r="40" spans="1:6" ht="56.25" x14ac:dyDescent="0.2">
      <c r="A40" s="179" t="s">
        <v>36</v>
      </c>
      <c r="B40" s="180">
        <v>10</v>
      </c>
      <c r="C40" s="122" t="s">
        <v>37</v>
      </c>
      <c r="D40" s="123">
        <f>D41</f>
        <v>6000</v>
      </c>
      <c r="E40" s="123">
        <f t="shared" si="4"/>
        <v>6000</v>
      </c>
      <c r="F40" s="123">
        <f t="shared" si="4"/>
        <v>6000</v>
      </c>
    </row>
    <row r="41" spans="1:6" ht="56.25" x14ac:dyDescent="0.2">
      <c r="A41" s="179" t="s">
        <v>39</v>
      </c>
      <c r="B41" s="180">
        <v>10</v>
      </c>
      <c r="C41" s="122" t="s">
        <v>40</v>
      </c>
      <c r="D41" s="123">
        <f>D42</f>
        <v>6000</v>
      </c>
      <c r="E41" s="123">
        <f t="shared" si="4"/>
        <v>6000</v>
      </c>
      <c r="F41" s="123">
        <f t="shared" si="4"/>
        <v>6000</v>
      </c>
    </row>
    <row r="42" spans="1:6" ht="45" x14ac:dyDescent="0.2">
      <c r="A42" s="179" t="s">
        <v>41</v>
      </c>
      <c r="B42" s="180">
        <v>10</v>
      </c>
      <c r="C42" s="181" t="s">
        <v>305</v>
      </c>
      <c r="D42" s="123">
        <v>6000</v>
      </c>
      <c r="E42" s="123">
        <v>6000</v>
      </c>
      <c r="F42" s="123">
        <v>6000</v>
      </c>
    </row>
    <row r="43" spans="1:6" ht="12" customHeight="1" x14ac:dyDescent="0.2">
      <c r="A43" s="179" t="s">
        <v>42</v>
      </c>
      <c r="B43" s="180">
        <v>10</v>
      </c>
      <c r="C43" s="122" t="s">
        <v>43</v>
      </c>
      <c r="D43" s="123">
        <f>D44</f>
        <v>2349217</v>
      </c>
      <c r="E43" s="123">
        <f>E44</f>
        <v>2211630</v>
      </c>
      <c r="F43" s="123">
        <f>F44</f>
        <v>2194150</v>
      </c>
    </row>
    <row r="44" spans="1:6" ht="23.25" customHeight="1" x14ac:dyDescent="0.2">
      <c r="A44" s="179" t="s">
        <v>44</v>
      </c>
      <c r="B44" s="180">
        <v>10</v>
      </c>
      <c r="C44" s="122" t="s">
        <v>45</v>
      </c>
      <c r="D44" s="123">
        <f>D45+D48</f>
        <v>2349217</v>
      </c>
      <c r="E44" s="123">
        <f>E45+E48</f>
        <v>2211630</v>
      </c>
      <c r="F44" s="123">
        <f>F45+F48</f>
        <v>2194150</v>
      </c>
    </row>
    <row r="45" spans="1:6" ht="13.5" customHeight="1" x14ac:dyDescent="0.2">
      <c r="A45" s="179" t="s">
        <v>46</v>
      </c>
      <c r="B45" s="180">
        <v>10</v>
      </c>
      <c r="C45" s="122" t="s">
        <v>274</v>
      </c>
      <c r="D45" s="123">
        <f t="shared" ref="D45:F46" si="5">D46</f>
        <v>2250000</v>
      </c>
      <c r="E45" s="123">
        <f t="shared" si="5"/>
        <v>2119000</v>
      </c>
      <c r="F45" s="123">
        <f t="shared" si="5"/>
        <v>2099000</v>
      </c>
    </row>
    <row r="46" spans="1:6" ht="13.5" customHeight="1" x14ac:dyDescent="0.2">
      <c r="A46" s="179" t="s">
        <v>47</v>
      </c>
      <c r="B46" s="180">
        <v>10</v>
      </c>
      <c r="C46" s="122" t="s">
        <v>333</v>
      </c>
      <c r="D46" s="123">
        <f t="shared" si="5"/>
        <v>2250000</v>
      </c>
      <c r="E46" s="123">
        <f t="shared" si="5"/>
        <v>2119000</v>
      </c>
      <c r="F46" s="123">
        <f t="shared" si="5"/>
        <v>2099000</v>
      </c>
    </row>
    <row r="47" spans="1:6" ht="23.25" customHeight="1" x14ac:dyDescent="0.2">
      <c r="A47" s="179" t="s">
        <v>331</v>
      </c>
      <c r="B47" s="180">
        <v>10</v>
      </c>
      <c r="C47" s="181" t="s">
        <v>332</v>
      </c>
      <c r="D47" s="123">
        <v>2250000</v>
      </c>
      <c r="E47" s="123">
        <v>2119000</v>
      </c>
      <c r="F47" s="123">
        <v>2099000</v>
      </c>
    </row>
    <row r="48" spans="1:6" ht="14.25" customHeight="1" x14ac:dyDescent="0.2">
      <c r="A48" s="179" t="s">
        <v>48</v>
      </c>
      <c r="B48" s="180">
        <v>10</v>
      </c>
      <c r="C48" s="122" t="s">
        <v>275</v>
      </c>
      <c r="D48" s="123">
        <f t="shared" ref="D48:F49" si="6">D49</f>
        <v>99217</v>
      </c>
      <c r="E48" s="123">
        <f t="shared" si="6"/>
        <v>92630</v>
      </c>
      <c r="F48" s="123">
        <f t="shared" si="6"/>
        <v>95150</v>
      </c>
    </row>
    <row r="49" spans="1:6" ht="22.5" customHeight="1" x14ac:dyDescent="0.2">
      <c r="A49" s="179" t="s">
        <v>49</v>
      </c>
      <c r="B49" s="180">
        <v>10</v>
      </c>
      <c r="C49" s="122" t="s">
        <v>276</v>
      </c>
      <c r="D49" s="123">
        <f t="shared" si="6"/>
        <v>99217</v>
      </c>
      <c r="E49" s="123">
        <f t="shared" si="6"/>
        <v>92630</v>
      </c>
      <c r="F49" s="123">
        <f t="shared" si="6"/>
        <v>95150</v>
      </c>
    </row>
    <row r="50" spans="1:6" ht="24" customHeight="1" x14ac:dyDescent="0.2">
      <c r="A50" s="179" t="s">
        <v>50</v>
      </c>
      <c r="B50" s="180">
        <v>10</v>
      </c>
      <c r="C50" s="181" t="s">
        <v>306</v>
      </c>
      <c r="D50" s="123">
        <v>99217</v>
      </c>
      <c r="E50" s="123">
        <v>92630</v>
      </c>
      <c r="F50" s="123">
        <v>95150</v>
      </c>
    </row>
    <row r="51" spans="1:6" x14ac:dyDescent="0.2">
      <c r="A51" s="1"/>
      <c r="B51" s="1"/>
      <c r="C51" s="1"/>
      <c r="D51" s="1"/>
      <c r="E51" s="1"/>
    </row>
    <row r="52" spans="1:6" x14ac:dyDescent="0.2">
      <c r="A52" s="1"/>
      <c r="B52" s="1"/>
      <c r="C52" s="1"/>
      <c r="D52" s="1"/>
      <c r="E52" s="1"/>
    </row>
    <row r="53" spans="1:6" x14ac:dyDescent="0.2">
      <c r="A53" s="1"/>
      <c r="B53" s="1"/>
      <c r="C53" s="1"/>
      <c r="D53" s="1"/>
      <c r="E53" s="1"/>
    </row>
    <row r="54" spans="1:6" x14ac:dyDescent="0.2">
      <c r="A54" s="1"/>
      <c r="B54" s="1"/>
      <c r="C54" s="1"/>
      <c r="D54" s="1"/>
      <c r="E54" s="1"/>
    </row>
    <row r="55" spans="1:6" x14ac:dyDescent="0.2">
      <c r="A55" s="1"/>
      <c r="B55" s="1"/>
      <c r="C55" s="1"/>
      <c r="D55" s="1"/>
      <c r="E55" s="1"/>
    </row>
    <row r="56" spans="1:6" x14ac:dyDescent="0.2">
      <c r="A56" s="1"/>
      <c r="B56" s="1"/>
      <c r="C56" s="1"/>
      <c r="D56" s="1"/>
      <c r="E56" s="1"/>
    </row>
    <row r="57" spans="1:6" x14ac:dyDescent="0.2">
      <c r="A57" s="1"/>
      <c r="B57" s="1"/>
      <c r="C57" s="1"/>
      <c r="D57" s="1"/>
      <c r="E57" s="1"/>
    </row>
    <row r="58" spans="1:6" x14ac:dyDescent="0.2">
      <c r="A58" s="1"/>
      <c r="B58" s="1"/>
      <c r="C58" s="1"/>
      <c r="D58" s="1"/>
      <c r="E58" s="1"/>
    </row>
    <row r="59" spans="1:6" x14ac:dyDescent="0.2">
      <c r="A59" s="1"/>
      <c r="B59" s="1"/>
      <c r="C59" s="1"/>
      <c r="D59" s="1"/>
      <c r="E59" s="1"/>
    </row>
    <row r="60" spans="1:6" x14ac:dyDescent="0.2">
      <c r="A60" s="1"/>
      <c r="B60" s="1"/>
      <c r="C60" s="1"/>
      <c r="D60" s="1"/>
      <c r="E60" s="1"/>
    </row>
    <row r="61" spans="1:6" x14ac:dyDescent="0.2">
      <c r="A61" s="1"/>
      <c r="B61" s="1"/>
      <c r="C61" s="1"/>
      <c r="D61" s="1"/>
      <c r="E61" s="1"/>
    </row>
    <row r="62" spans="1:6" x14ac:dyDescent="0.2">
      <c r="A62" s="1"/>
      <c r="B62" s="1"/>
      <c r="C62" s="1"/>
      <c r="D62" s="1"/>
      <c r="E62" s="1"/>
    </row>
    <row r="63" spans="1:6" x14ac:dyDescent="0.2">
      <c r="A63" s="1"/>
      <c r="B63" s="1"/>
      <c r="C63" s="1"/>
      <c r="D63" s="1"/>
      <c r="E63" s="1"/>
    </row>
    <row r="64" spans="1:6" x14ac:dyDescent="0.2">
      <c r="A64" s="1"/>
      <c r="B64" s="1"/>
      <c r="C64" s="1"/>
      <c r="D64" s="1"/>
      <c r="E64" s="1"/>
    </row>
    <row r="65" spans="1:5" x14ac:dyDescent="0.2">
      <c r="A65" s="1"/>
      <c r="B65" s="1"/>
      <c r="C65" s="1"/>
      <c r="D65" s="1"/>
      <c r="E65" s="1"/>
    </row>
    <row r="66" spans="1:5" x14ac:dyDescent="0.2">
      <c r="A66" s="1"/>
      <c r="B66" s="1"/>
      <c r="C66" s="1"/>
      <c r="D66" s="1"/>
      <c r="E66" s="1"/>
    </row>
    <row r="67" spans="1:5" x14ac:dyDescent="0.2">
      <c r="A67" s="1"/>
      <c r="B67" s="1"/>
      <c r="C67" s="1"/>
      <c r="D67" s="1"/>
      <c r="E67" s="1"/>
    </row>
    <row r="68" spans="1:5" x14ac:dyDescent="0.2">
      <c r="A68" s="1"/>
      <c r="B68" s="1"/>
      <c r="C68" s="1"/>
      <c r="D68" s="1"/>
      <c r="E68" s="1"/>
    </row>
    <row r="69" spans="1:5" x14ac:dyDescent="0.2">
      <c r="A69" s="1"/>
      <c r="B69" s="1"/>
      <c r="C69" s="1"/>
      <c r="D69" s="1"/>
      <c r="E69" s="1"/>
    </row>
    <row r="70" spans="1:5" x14ac:dyDescent="0.2">
      <c r="A70" s="1"/>
      <c r="B70" s="1"/>
      <c r="C70" s="1"/>
      <c r="D70" s="1"/>
      <c r="E70" s="1"/>
    </row>
    <row r="71" spans="1:5" x14ac:dyDescent="0.2">
      <c r="A71" s="1"/>
      <c r="B71" s="1"/>
      <c r="C71" s="1"/>
      <c r="D71" s="1"/>
      <c r="E71" s="1"/>
    </row>
    <row r="72" spans="1:5" x14ac:dyDescent="0.2">
      <c r="A72" s="1"/>
      <c r="B72" s="1"/>
      <c r="C72" s="1"/>
      <c r="D72" s="1"/>
      <c r="E72" s="1"/>
    </row>
    <row r="73" spans="1:5" x14ac:dyDescent="0.2">
      <c r="A73" s="1"/>
      <c r="B73" s="1"/>
      <c r="C73" s="1"/>
      <c r="D73" s="1"/>
      <c r="E73" s="1"/>
    </row>
    <row r="74" spans="1:5" x14ac:dyDescent="0.2">
      <c r="A74" s="1"/>
      <c r="B74" s="1"/>
      <c r="C74" s="1"/>
      <c r="D74" s="1"/>
      <c r="E74" s="1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</sheetData>
  <mergeCells count="6">
    <mergeCell ref="A6:E6"/>
    <mergeCell ref="D9:F9"/>
    <mergeCell ref="D1:F1"/>
    <mergeCell ref="D2:F2"/>
    <mergeCell ref="D3:F3"/>
    <mergeCell ref="D4:F4"/>
  </mergeCells>
  <pageMargins left="0.70866141732283472" right="0.70866141732283472" top="0.55118110236220474" bottom="0.35433070866141736" header="0.31496062992125984" footer="0.23622047244094491"/>
  <pageSetup paperSize="9" scale="70" fitToHeight="2" orientation="portrait" copies="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9"/>
  <sheetViews>
    <sheetView workbookViewId="0">
      <selection activeCell="J10" sqref="J10"/>
    </sheetView>
  </sheetViews>
  <sheetFormatPr defaultRowHeight="12.75" x14ac:dyDescent="0.2"/>
  <cols>
    <col min="1" max="1" width="11.140625" customWidth="1"/>
    <col min="2" max="2" width="81.7109375" customWidth="1"/>
    <col min="3" max="3" width="19.85546875" customWidth="1"/>
    <col min="4" max="4" width="16" customWidth="1"/>
    <col min="5" max="5" width="15.85546875" customWidth="1"/>
  </cols>
  <sheetData>
    <row r="1" spans="1:5" ht="18.75" x14ac:dyDescent="0.3">
      <c r="B1" s="83" t="s">
        <v>204</v>
      </c>
      <c r="C1" s="124" t="s">
        <v>272</v>
      </c>
      <c r="D1" s="124"/>
      <c r="E1" s="124"/>
    </row>
    <row r="2" spans="1:5" ht="18.75" x14ac:dyDescent="0.3">
      <c r="B2" s="83" t="s">
        <v>205</v>
      </c>
      <c r="C2" s="124" t="s">
        <v>102</v>
      </c>
      <c r="D2" s="124"/>
      <c r="E2" s="124"/>
    </row>
    <row r="3" spans="1:5" ht="18.75" x14ac:dyDescent="0.3">
      <c r="B3" s="83" t="s">
        <v>206</v>
      </c>
      <c r="C3" s="124" t="s">
        <v>228</v>
      </c>
      <c r="D3" s="124"/>
      <c r="E3" s="124"/>
    </row>
    <row r="4" spans="1:5" ht="18.75" x14ac:dyDescent="0.3">
      <c r="A4" s="116"/>
      <c r="B4" s="83" t="s">
        <v>207</v>
      </c>
      <c r="C4" s="124" t="s">
        <v>336</v>
      </c>
      <c r="D4" s="124"/>
      <c r="E4" s="124"/>
    </row>
    <row r="5" spans="1:5" ht="15.75" x14ac:dyDescent="0.25">
      <c r="C5" s="117"/>
      <c r="D5" s="118"/>
      <c r="E5" s="118"/>
    </row>
    <row r="6" spans="1:5" ht="15.75" x14ac:dyDescent="0.25">
      <c r="C6" s="117"/>
      <c r="D6" s="117"/>
      <c r="E6" s="117"/>
    </row>
    <row r="7" spans="1:5" ht="15.75" x14ac:dyDescent="0.25">
      <c r="A7" s="320" t="s">
        <v>318</v>
      </c>
      <c r="B7" s="321"/>
      <c r="C7" s="321"/>
      <c r="D7" s="321"/>
      <c r="E7" s="321"/>
    </row>
    <row r="8" spans="1:5" ht="24.75" customHeight="1" x14ac:dyDescent="0.2">
      <c r="A8" s="322" t="s">
        <v>319</v>
      </c>
      <c r="B8" s="322"/>
      <c r="C8" s="322"/>
      <c r="D8" s="322"/>
      <c r="E8" s="322"/>
    </row>
    <row r="9" spans="1:5" x14ac:dyDescent="0.2">
      <c r="A9" s="120"/>
      <c r="B9" s="120"/>
      <c r="C9" s="121"/>
      <c r="D9" s="121"/>
      <c r="E9" s="121" t="s">
        <v>70</v>
      </c>
    </row>
    <row r="10" spans="1:5" x14ac:dyDescent="0.2">
      <c r="A10" s="120"/>
      <c r="B10" s="120"/>
      <c r="C10" s="121"/>
      <c r="D10" s="121"/>
      <c r="E10" s="121"/>
    </row>
    <row r="11" spans="1:5" ht="15.75" x14ac:dyDescent="0.2">
      <c r="A11" s="125" t="s">
        <v>208</v>
      </c>
      <c r="B11" s="126" t="s">
        <v>209</v>
      </c>
      <c r="C11" s="127" t="s">
        <v>132</v>
      </c>
      <c r="D11" s="127" t="s">
        <v>270</v>
      </c>
      <c r="E11" s="127" t="s">
        <v>279</v>
      </c>
    </row>
    <row r="12" spans="1:5" ht="15.75" x14ac:dyDescent="0.25">
      <c r="A12" s="128" t="s">
        <v>210</v>
      </c>
      <c r="B12" s="129" t="s">
        <v>211</v>
      </c>
      <c r="C12" s="170">
        <f>C13+C14+C15+C17+C16</f>
        <v>1898118.99</v>
      </c>
      <c r="D12" s="170">
        <f>D13+D14+D15+D17</f>
        <v>1634765</v>
      </c>
      <c r="E12" s="170">
        <f>E13+E14+E15+E17</f>
        <v>1634765</v>
      </c>
    </row>
    <row r="13" spans="1:5" ht="30" x14ac:dyDescent="0.2">
      <c r="A13" s="130" t="s">
        <v>212</v>
      </c>
      <c r="B13" s="131" t="s">
        <v>56</v>
      </c>
      <c r="C13" s="171">
        <v>586000</v>
      </c>
      <c r="D13" s="171">
        <v>586000</v>
      </c>
      <c r="E13" s="171">
        <v>586000</v>
      </c>
    </row>
    <row r="14" spans="1:5" s="119" customFormat="1" ht="45" x14ac:dyDescent="0.25">
      <c r="A14" s="130" t="s">
        <v>213</v>
      </c>
      <c r="B14" s="131" t="s">
        <v>60</v>
      </c>
      <c r="C14" s="171">
        <v>1251936.99</v>
      </c>
      <c r="D14" s="171">
        <v>1036149</v>
      </c>
      <c r="E14" s="171">
        <v>1036149</v>
      </c>
    </row>
    <row r="15" spans="1:5" s="119" customFormat="1" ht="30" x14ac:dyDescent="0.25">
      <c r="A15" s="130" t="s">
        <v>268</v>
      </c>
      <c r="B15" s="131" t="s">
        <v>277</v>
      </c>
      <c r="C15" s="171">
        <v>12128</v>
      </c>
      <c r="D15" s="171">
        <v>12128</v>
      </c>
      <c r="E15" s="171">
        <v>12128</v>
      </c>
    </row>
    <row r="16" spans="1:5" s="119" customFormat="1" ht="18" x14ac:dyDescent="0.25">
      <c r="A16" s="130" t="s">
        <v>323</v>
      </c>
      <c r="B16" s="131" t="s">
        <v>320</v>
      </c>
      <c r="C16" s="171">
        <v>47575</v>
      </c>
      <c r="D16" s="171">
        <v>0</v>
      </c>
      <c r="E16" s="171">
        <v>0</v>
      </c>
    </row>
    <row r="17" spans="1:5" s="119" customFormat="1" ht="18" x14ac:dyDescent="0.25">
      <c r="A17" s="130" t="s">
        <v>315</v>
      </c>
      <c r="B17" s="131" t="s">
        <v>316</v>
      </c>
      <c r="C17" s="171">
        <v>479</v>
      </c>
      <c r="D17" s="171">
        <v>488</v>
      </c>
      <c r="E17" s="171">
        <v>488</v>
      </c>
    </row>
    <row r="18" spans="1:5" ht="15.75" x14ac:dyDescent="0.25">
      <c r="A18" s="128" t="s">
        <v>214</v>
      </c>
      <c r="B18" s="129" t="s">
        <v>215</v>
      </c>
      <c r="C18" s="170">
        <f>C19</f>
        <v>99217</v>
      </c>
      <c r="D18" s="170">
        <f>D19</f>
        <v>92630</v>
      </c>
      <c r="E18" s="170">
        <f>E19</f>
        <v>95150</v>
      </c>
    </row>
    <row r="19" spans="1:5" ht="15" x14ac:dyDescent="0.2">
      <c r="A19" s="130" t="s">
        <v>216</v>
      </c>
      <c r="B19" s="133" t="s">
        <v>62</v>
      </c>
      <c r="C19" s="171">
        <v>99217</v>
      </c>
      <c r="D19" s="171">
        <v>92630</v>
      </c>
      <c r="E19" s="171">
        <v>95150</v>
      </c>
    </row>
    <row r="20" spans="1:5" ht="15.75" x14ac:dyDescent="0.25">
      <c r="A20" s="128" t="s">
        <v>217</v>
      </c>
      <c r="B20" s="134" t="s">
        <v>218</v>
      </c>
      <c r="C20" s="172">
        <f>C21+C22</f>
        <v>69464.5</v>
      </c>
      <c r="D20" s="172">
        <f>D21+D22</f>
        <v>70000</v>
      </c>
      <c r="E20" s="172">
        <f>E21+E22</f>
        <v>70000</v>
      </c>
    </row>
    <row r="21" spans="1:5" ht="15" x14ac:dyDescent="0.2">
      <c r="A21" s="130" t="s">
        <v>241</v>
      </c>
      <c r="B21" s="132" t="s">
        <v>242</v>
      </c>
      <c r="C21" s="173">
        <v>59464.5</v>
      </c>
      <c r="D21" s="173">
        <v>60000</v>
      </c>
      <c r="E21" s="173">
        <v>60000</v>
      </c>
    </row>
    <row r="22" spans="1:5" ht="30" x14ac:dyDescent="0.2">
      <c r="A22" s="130" t="s">
        <v>225</v>
      </c>
      <c r="B22" s="132" t="s">
        <v>64</v>
      </c>
      <c r="C22" s="173">
        <v>10000</v>
      </c>
      <c r="D22" s="173">
        <v>10000</v>
      </c>
      <c r="E22" s="173">
        <v>10000</v>
      </c>
    </row>
    <row r="23" spans="1:5" ht="15.75" x14ac:dyDescent="0.25">
      <c r="A23" s="128" t="s">
        <v>219</v>
      </c>
      <c r="B23" s="129" t="s">
        <v>220</v>
      </c>
      <c r="C23" s="172">
        <f>C24</f>
        <v>613649.56999999995</v>
      </c>
      <c r="D23" s="172">
        <f>D24</f>
        <v>434000</v>
      </c>
      <c r="E23" s="172">
        <f>E24</f>
        <v>452000</v>
      </c>
    </row>
    <row r="24" spans="1:5" ht="15" x14ac:dyDescent="0.2">
      <c r="A24" s="130" t="s">
        <v>221</v>
      </c>
      <c r="B24" s="135" t="s">
        <v>66</v>
      </c>
      <c r="C24" s="173">
        <v>613649.56999999995</v>
      </c>
      <c r="D24" s="173">
        <v>434000</v>
      </c>
      <c r="E24" s="173">
        <v>452000</v>
      </c>
    </row>
    <row r="25" spans="1:5" ht="15.75" x14ac:dyDescent="0.25">
      <c r="A25" s="128" t="s">
        <v>243</v>
      </c>
      <c r="B25" s="129" t="s">
        <v>244</v>
      </c>
      <c r="C25" s="172">
        <f>C26</f>
        <v>94825.39</v>
      </c>
      <c r="D25" s="172">
        <f>D26</f>
        <v>71935</v>
      </c>
      <c r="E25" s="172">
        <f>E26</f>
        <v>100000</v>
      </c>
    </row>
    <row r="26" spans="1:5" ht="15" x14ac:dyDescent="0.2">
      <c r="A26" s="130" t="s">
        <v>245</v>
      </c>
      <c r="B26" s="135" t="s">
        <v>246</v>
      </c>
      <c r="C26" s="173">
        <v>94825.39</v>
      </c>
      <c r="D26" s="173">
        <v>71935</v>
      </c>
      <c r="E26" s="173">
        <v>100000</v>
      </c>
    </row>
    <row r="27" spans="1:5" ht="15.75" x14ac:dyDescent="0.25">
      <c r="A27" s="128" t="s">
        <v>222</v>
      </c>
      <c r="B27" s="129" t="s">
        <v>247</v>
      </c>
      <c r="C27" s="172">
        <f>C28</f>
        <v>1236644.8899999999</v>
      </c>
      <c r="D27" s="172">
        <v>1086300</v>
      </c>
      <c r="E27" s="172">
        <v>1076235</v>
      </c>
    </row>
    <row r="28" spans="1:5" ht="15" x14ac:dyDescent="0.2">
      <c r="A28" s="130" t="s">
        <v>223</v>
      </c>
      <c r="B28" s="132" t="s">
        <v>68</v>
      </c>
      <c r="C28" s="173">
        <v>1236644.8899999999</v>
      </c>
      <c r="D28" s="173">
        <v>1061118</v>
      </c>
      <c r="E28" s="173">
        <v>1025322</v>
      </c>
    </row>
    <row r="29" spans="1:5" ht="15.75" x14ac:dyDescent="0.25">
      <c r="A29" s="136"/>
      <c r="B29" s="129" t="s">
        <v>224</v>
      </c>
      <c r="C29" s="172">
        <f>C12+C18+C20+C23+C25+C27</f>
        <v>4011920.34</v>
      </c>
      <c r="D29" s="172">
        <f>D12+D18+D20+D23+D25+D27</f>
        <v>3389630</v>
      </c>
      <c r="E29" s="172">
        <f>E12+E18+E20+E23+E25+E27</f>
        <v>3428150</v>
      </c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2" orientation="landscape" copies="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97"/>
  <sheetViews>
    <sheetView topLeftCell="K1" workbookViewId="0">
      <selection activeCell="AA15" sqref="AA15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1.7109375" hidden="1" customWidth="1"/>
    <col min="11" max="11" width="64.140625" customWidth="1"/>
    <col min="14" max="14" width="6.42578125" customWidth="1"/>
    <col min="15" max="15" width="8.7109375" customWidth="1"/>
    <col min="16" max="16" width="0" hidden="1" customWidth="1"/>
    <col min="18" max="18" width="4.140625" customWidth="1"/>
    <col min="19" max="19" width="13.140625" customWidth="1"/>
    <col min="20" max="20" width="6" customWidth="1"/>
    <col min="21" max="21" width="7.140625" customWidth="1"/>
    <col min="22" max="22" width="14.5703125" customWidth="1"/>
    <col min="23" max="23" width="1.85546875" customWidth="1"/>
  </cols>
  <sheetData>
    <row r="1" spans="1:22" ht="18.75" customHeight="1" x14ac:dyDescent="0.2">
      <c r="A1" s="222"/>
      <c r="B1" s="222"/>
      <c r="C1" s="492"/>
      <c r="D1" s="492"/>
      <c r="E1" s="492"/>
      <c r="F1" s="492"/>
      <c r="G1" s="222"/>
      <c r="H1" s="492"/>
      <c r="I1" s="492"/>
      <c r="J1" s="492"/>
      <c r="K1" s="492"/>
      <c r="L1" s="222"/>
      <c r="M1" s="222"/>
      <c r="N1" s="222"/>
      <c r="O1" s="492"/>
      <c r="P1" s="492"/>
      <c r="Q1" s="493" t="s">
        <v>273</v>
      </c>
      <c r="R1" s="493"/>
      <c r="S1" s="493"/>
      <c r="T1" s="493"/>
      <c r="U1" s="493"/>
      <c r="V1" s="493"/>
    </row>
    <row r="2" spans="1:22" ht="18.75" customHeight="1" x14ac:dyDescent="0.2">
      <c r="A2" s="222"/>
      <c r="B2" s="222"/>
      <c r="C2" s="492"/>
      <c r="D2" s="492"/>
      <c r="E2" s="492"/>
      <c r="F2" s="492"/>
      <c r="G2" s="222"/>
      <c r="H2" s="492"/>
      <c r="I2" s="492"/>
      <c r="J2" s="492"/>
      <c r="K2" s="492"/>
      <c r="L2" s="222"/>
      <c r="M2" s="222"/>
      <c r="N2" s="222"/>
      <c r="O2" s="492"/>
      <c r="P2" s="492"/>
      <c r="Q2" s="493" t="s">
        <v>102</v>
      </c>
      <c r="R2" s="493"/>
      <c r="S2" s="493"/>
      <c r="T2" s="493"/>
      <c r="U2" s="493"/>
      <c r="V2" s="493"/>
    </row>
    <row r="3" spans="1:22" ht="18.75" customHeight="1" x14ac:dyDescent="0.2">
      <c r="A3" s="222"/>
      <c r="B3" s="222"/>
      <c r="C3" s="492"/>
      <c r="D3" s="492"/>
      <c r="E3" s="492"/>
      <c r="F3" s="492"/>
      <c r="G3" s="222"/>
      <c r="H3" s="492"/>
      <c r="I3" s="492"/>
      <c r="J3" s="492"/>
      <c r="K3" s="492"/>
      <c r="L3" s="222"/>
      <c r="M3" s="222"/>
      <c r="N3" s="222"/>
      <c r="O3" s="492"/>
      <c r="P3" s="492"/>
      <c r="Q3" s="493" t="s">
        <v>248</v>
      </c>
      <c r="R3" s="493"/>
      <c r="S3" s="493"/>
      <c r="T3" s="493"/>
      <c r="U3" s="493"/>
      <c r="V3" s="493"/>
    </row>
    <row r="4" spans="1:22" ht="18.75" customHeight="1" x14ac:dyDescent="0.2">
      <c r="A4" s="222"/>
      <c r="B4" s="222"/>
      <c r="C4" s="492"/>
      <c r="D4" s="492"/>
      <c r="E4" s="492"/>
      <c r="F4" s="492"/>
      <c r="G4" s="222"/>
      <c r="H4" s="492"/>
      <c r="I4" s="492"/>
      <c r="J4" s="492"/>
      <c r="K4" s="492"/>
      <c r="L4" s="222"/>
      <c r="M4" s="222"/>
      <c r="N4" s="222"/>
      <c r="O4" s="492"/>
      <c r="P4" s="492"/>
      <c r="Q4" s="493" t="s">
        <v>337</v>
      </c>
      <c r="R4" s="493"/>
      <c r="S4" s="493"/>
      <c r="T4" s="493"/>
      <c r="U4" s="493"/>
      <c r="V4" s="493"/>
    </row>
    <row r="5" spans="1:22" x14ac:dyDescent="0.2">
      <c r="A5" s="222"/>
      <c r="B5" s="222"/>
      <c r="C5" s="492"/>
      <c r="D5" s="492"/>
      <c r="E5" s="492"/>
      <c r="F5" s="492"/>
      <c r="G5" s="222"/>
      <c r="H5" s="492"/>
      <c r="I5" s="492"/>
      <c r="J5" s="492"/>
      <c r="K5" s="492"/>
      <c r="L5" s="222"/>
      <c r="M5" s="222"/>
      <c r="N5" s="222"/>
      <c r="O5" s="492"/>
      <c r="P5" s="492"/>
      <c r="Q5" s="492"/>
      <c r="R5" s="492"/>
      <c r="S5" s="492"/>
      <c r="T5" s="492"/>
      <c r="U5" s="492"/>
      <c r="V5" s="492"/>
    </row>
    <row r="6" spans="1:22" ht="29.25" customHeight="1" x14ac:dyDescent="0.2">
      <c r="A6" s="521" t="s">
        <v>317</v>
      </c>
      <c r="B6" s="521"/>
      <c r="C6" s="521"/>
      <c r="D6" s="521"/>
      <c r="E6" s="521"/>
      <c r="F6" s="521"/>
      <c r="G6" s="521"/>
      <c r="H6" s="521"/>
      <c r="I6" s="521"/>
      <c r="J6" s="521"/>
      <c r="K6" s="521"/>
      <c r="L6" s="521"/>
      <c r="M6" s="521"/>
      <c r="N6" s="521"/>
      <c r="O6" s="521"/>
      <c r="P6" s="521"/>
      <c r="Q6" s="521"/>
      <c r="R6" s="521"/>
      <c r="S6" s="521"/>
      <c r="T6" s="521"/>
      <c r="U6" s="521"/>
      <c r="V6" s="521"/>
    </row>
    <row r="7" spans="1:22" ht="15.75" x14ac:dyDescent="0.2">
      <c r="A7" s="521" t="s">
        <v>251</v>
      </c>
      <c r="B7" s="521"/>
      <c r="C7" s="521"/>
      <c r="D7" s="521"/>
      <c r="E7" s="521"/>
      <c r="F7" s="521"/>
      <c r="G7" s="521"/>
      <c r="H7" s="521"/>
      <c r="I7" s="521"/>
      <c r="J7" s="521"/>
      <c r="K7" s="521"/>
      <c r="L7" s="521"/>
      <c r="M7" s="521"/>
      <c r="N7" s="521"/>
      <c r="O7" s="521"/>
      <c r="P7" s="521"/>
      <c r="Q7" s="521"/>
      <c r="R7" s="521"/>
      <c r="S7" s="521"/>
      <c r="T7" s="521"/>
      <c r="U7" s="521"/>
      <c r="V7" s="521"/>
    </row>
    <row r="8" spans="1:22" ht="24" customHeight="1" x14ac:dyDescent="0.2">
      <c r="A8" s="521" t="s">
        <v>265</v>
      </c>
      <c r="B8" s="521"/>
      <c r="C8" s="521"/>
      <c r="D8" s="521"/>
      <c r="E8" s="521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</row>
    <row r="9" spans="1:22" ht="13.5" thickBot="1" x14ac:dyDescent="0.25">
      <c r="A9" s="223"/>
      <c r="B9" s="523"/>
      <c r="C9" s="523"/>
      <c r="D9" s="523"/>
      <c r="E9" s="523"/>
      <c r="F9" s="523"/>
      <c r="G9" s="523"/>
      <c r="H9" s="523"/>
      <c r="I9" s="523"/>
      <c r="J9" s="523"/>
      <c r="K9" s="523"/>
      <c r="L9" s="523"/>
      <c r="M9" s="523"/>
      <c r="N9" s="523"/>
      <c r="O9" s="523"/>
      <c r="P9" s="524"/>
      <c r="Q9" s="524"/>
      <c r="R9" s="522"/>
      <c r="S9" s="522"/>
      <c r="T9" s="489"/>
      <c r="U9" s="489"/>
      <c r="V9" s="280"/>
    </row>
    <row r="10" spans="1:22" ht="13.5" customHeight="1" thickTop="1" thickBot="1" x14ac:dyDescent="0.25">
      <c r="A10" s="224"/>
      <c r="B10" s="479" t="s">
        <v>74</v>
      </c>
      <c r="C10" s="478"/>
      <c r="D10" s="478"/>
      <c r="E10" s="478"/>
      <c r="F10" s="478"/>
      <c r="G10" s="478"/>
      <c r="H10" s="478"/>
      <c r="I10" s="478"/>
      <c r="J10" s="478"/>
      <c r="K10" s="480"/>
      <c r="L10" s="225" t="s">
        <v>77</v>
      </c>
      <c r="M10" s="225" t="s">
        <v>78</v>
      </c>
      <c r="N10" s="481" t="s">
        <v>79</v>
      </c>
      <c r="O10" s="482"/>
      <c r="P10" s="481" t="s">
        <v>80</v>
      </c>
      <c r="Q10" s="482"/>
      <c r="R10" s="479">
        <v>2020</v>
      </c>
      <c r="S10" s="490"/>
      <c r="T10" s="491">
        <v>2021</v>
      </c>
      <c r="U10" s="478"/>
      <c r="V10" s="293">
        <v>2022</v>
      </c>
    </row>
    <row r="11" spans="1:22" ht="14.25" thickTop="1" thickBot="1" x14ac:dyDescent="0.25">
      <c r="A11" s="224"/>
      <c r="B11" s="226"/>
      <c r="C11" s="478"/>
      <c r="D11" s="478"/>
      <c r="E11" s="478"/>
      <c r="F11" s="478"/>
      <c r="G11" s="225"/>
      <c r="H11" s="479"/>
      <c r="I11" s="478"/>
      <c r="J11" s="478"/>
      <c r="K11" s="480"/>
      <c r="L11" s="227"/>
      <c r="M11" s="227"/>
      <c r="N11" s="481"/>
      <c r="O11" s="482"/>
      <c r="P11" s="481"/>
      <c r="Q11" s="482"/>
      <c r="R11" s="479"/>
      <c r="S11" s="490"/>
      <c r="T11" s="491"/>
      <c r="U11" s="478"/>
      <c r="V11" s="294"/>
    </row>
    <row r="12" spans="1:22" ht="12.75" customHeight="1" thickTop="1" x14ac:dyDescent="0.2">
      <c r="A12" s="411"/>
      <c r="B12" s="483" t="s">
        <v>55</v>
      </c>
      <c r="C12" s="484"/>
      <c r="D12" s="484"/>
      <c r="E12" s="484"/>
      <c r="F12" s="484"/>
      <c r="G12" s="484"/>
      <c r="H12" s="484"/>
      <c r="I12" s="484"/>
      <c r="J12" s="484"/>
      <c r="K12" s="485"/>
      <c r="L12" s="486">
        <v>1</v>
      </c>
      <c r="M12" s="486">
        <v>0</v>
      </c>
      <c r="N12" s="487">
        <v>0</v>
      </c>
      <c r="O12" s="488"/>
      <c r="P12" s="517">
        <v>0</v>
      </c>
      <c r="Q12" s="518"/>
      <c r="R12" s="465">
        <f>R14+R19+R30+R40+R35</f>
        <v>1898118.99</v>
      </c>
      <c r="S12" s="519"/>
      <c r="T12" s="465">
        <f>T14+T19+T30+T40</f>
        <v>1634765</v>
      </c>
      <c r="U12" s="466"/>
      <c r="V12" s="467">
        <f>V14+V19+V30+V40</f>
        <v>1634765</v>
      </c>
    </row>
    <row r="13" spans="1:22" ht="10.5" customHeight="1" thickBot="1" x14ac:dyDescent="0.25">
      <c r="A13" s="411"/>
      <c r="B13" s="431"/>
      <c r="C13" s="356"/>
      <c r="D13" s="356"/>
      <c r="E13" s="356"/>
      <c r="F13" s="356"/>
      <c r="G13" s="356"/>
      <c r="H13" s="356"/>
      <c r="I13" s="356"/>
      <c r="J13" s="356"/>
      <c r="K13" s="432"/>
      <c r="L13" s="434"/>
      <c r="M13" s="434"/>
      <c r="N13" s="437"/>
      <c r="O13" s="438"/>
      <c r="P13" s="440"/>
      <c r="Q13" s="342"/>
      <c r="R13" s="349"/>
      <c r="S13" s="520"/>
      <c r="T13" s="349"/>
      <c r="U13" s="350"/>
      <c r="V13" s="336"/>
    </row>
    <row r="14" spans="1:22" ht="27.75" customHeight="1" x14ac:dyDescent="0.2">
      <c r="A14" s="228"/>
      <c r="B14" s="229"/>
      <c r="C14" s="468" t="s">
        <v>56</v>
      </c>
      <c r="D14" s="469"/>
      <c r="E14" s="469"/>
      <c r="F14" s="469"/>
      <c r="G14" s="469"/>
      <c r="H14" s="469"/>
      <c r="I14" s="469"/>
      <c r="J14" s="469"/>
      <c r="K14" s="470"/>
      <c r="L14" s="230">
        <v>1</v>
      </c>
      <c r="M14" s="230">
        <v>2</v>
      </c>
      <c r="N14" s="471">
        <v>0</v>
      </c>
      <c r="O14" s="472"/>
      <c r="P14" s="473">
        <v>0</v>
      </c>
      <c r="Q14" s="474"/>
      <c r="R14" s="475">
        <v>586000</v>
      </c>
      <c r="S14" s="476"/>
      <c r="T14" s="475">
        <f>T15</f>
        <v>586000</v>
      </c>
      <c r="U14" s="477"/>
      <c r="V14" s="295">
        <f>V15</f>
        <v>586000</v>
      </c>
    </row>
    <row r="15" spans="1:22" ht="44.25" customHeight="1" thickBot="1" x14ac:dyDescent="0.25">
      <c r="A15" s="228"/>
      <c r="B15" s="231"/>
      <c r="C15" s="416"/>
      <c r="D15" s="417"/>
      <c r="E15" s="422" t="s">
        <v>310</v>
      </c>
      <c r="F15" s="423"/>
      <c r="G15" s="423"/>
      <c r="H15" s="423"/>
      <c r="I15" s="423"/>
      <c r="J15" s="423"/>
      <c r="K15" s="424"/>
      <c r="L15" s="232">
        <v>1</v>
      </c>
      <c r="M15" s="232">
        <v>2</v>
      </c>
      <c r="N15" s="397">
        <v>5100000000</v>
      </c>
      <c r="O15" s="398"/>
      <c r="P15" s="462">
        <v>0</v>
      </c>
      <c r="Q15" s="463"/>
      <c r="R15" s="384">
        <v>586000</v>
      </c>
      <c r="S15" s="464"/>
      <c r="T15" s="384">
        <v>586000</v>
      </c>
      <c r="U15" s="385"/>
      <c r="V15" s="296">
        <v>586000</v>
      </c>
    </row>
    <row r="16" spans="1:22" ht="28.5" customHeight="1" thickBot="1" x14ac:dyDescent="0.25">
      <c r="A16" s="228"/>
      <c r="B16" s="231"/>
      <c r="C16" s="359"/>
      <c r="D16" s="360"/>
      <c r="E16" s="364"/>
      <c r="F16" s="365"/>
      <c r="G16" s="361" t="s">
        <v>327</v>
      </c>
      <c r="H16" s="362"/>
      <c r="I16" s="362"/>
      <c r="J16" s="362"/>
      <c r="K16" s="363"/>
      <c r="L16" s="232">
        <v>1</v>
      </c>
      <c r="M16" s="232">
        <v>2</v>
      </c>
      <c r="N16" s="370">
        <v>5110000000</v>
      </c>
      <c r="O16" s="371"/>
      <c r="P16" s="372">
        <v>0</v>
      </c>
      <c r="Q16" s="373"/>
      <c r="R16" s="384">
        <f>R17</f>
        <v>586000</v>
      </c>
      <c r="S16" s="464"/>
      <c r="T16" s="384">
        <v>586000</v>
      </c>
      <c r="U16" s="385"/>
      <c r="V16" s="296">
        <v>586000</v>
      </c>
    </row>
    <row r="17" spans="1:22" ht="20.25" customHeight="1" thickBot="1" x14ac:dyDescent="0.25">
      <c r="A17" s="228"/>
      <c r="B17" s="229"/>
      <c r="C17" s="414"/>
      <c r="D17" s="415"/>
      <c r="E17" s="386"/>
      <c r="F17" s="387"/>
      <c r="G17" s="233"/>
      <c r="H17" s="388" t="s">
        <v>88</v>
      </c>
      <c r="I17" s="389"/>
      <c r="J17" s="389"/>
      <c r="K17" s="390"/>
      <c r="L17" s="234">
        <v>1</v>
      </c>
      <c r="M17" s="234">
        <v>2</v>
      </c>
      <c r="N17" s="395">
        <v>5110010010</v>
      </c>
      <c r="O17" s="396"/>
      <c r="P17" s="460">
        <v>0</v>
      </c>
      <c r="Q17" s="461"/>
      <c r="R17" s="384">
        <v>586000</v>
      </c>
      <c r="S17" s="464"/>
      <c r="T17" s="384">
        <v>586000</v>
      </c>
      <c r="U17" s="385"/>
      <c r="V17" s="297">
        <v>586000</v>
      </c>
    </row>
    <row r="18" spans="1:22" ht="20.25" customHeight="1" thickBot="1" x14ac:dyDescent="0.25">
      <c r="A18" s="228"/>
      <c r="B18" s="235"/>
      <c r="C18" s="236"/>
      <c r="D18" s="237"/>
      <c r="E18" s="238"/>
      <c r="F18" s="238"/>
      <c r="G18" s="238"/>
      <c r="H18" s="239"/>
      <c r="I18" s="239"/>
      <c r="J18" s="239"/>
      <c r="K18" s="240" t="s">
        <v>89</v>
      </c>
      <c r="L18" s="241">
        <v>1</v>
      </c>
      <c r="M18" s="241">
        <v>2</v>
      </c>
      <c r="N18" s="370">
        <v>5110010010</v>
      </c>
      <c r="O18" s="371"/>
      <c r="P18" s="242">
        <v>120</v>
      </c>
      <c r="Q18" s="243">
        <v>120</v>
      </c>
      <c r="R18" s="405">
        <v>586000</v>
      </c>
      <c r="S18" s="406"/>
      <c r="T18" s="384">
        <v>586000</v>
      </c>
      <c r="U18" s="385"/>
      <c r="V18" s="244">
        <v>586000</v>
      </c>
    </row>
    <row r="19" spans="1:22" ht="46.5" customHeight="1" thickBot="1" x14ac:dyDescent="0.25">
      <c r="A19" s="228"/>
      <c r="B19" s="229"/>
      <c r="C19" s="353" t="s">
        <v>60</v>
      </c>
      <c r="D19" s="354"/>
      <c r="E19" s="354"/>
      <c r="F19" s="354"/>
      <c r="G19" s="354"/>
      <c r="H19" s="354"/>
      <c r="I19" s="354"/>
      <c r="J19" s="354"/>
      <c r="K19" s="430"/>
      <c r="L19" s="230">
        <v>1</v>
      </c>
      <c r="M19" s="230">
        <v>4</v>
      </c>
      <c r="N19" s="471">
        <v>0</v>
      </c>
      <c r="O19" s="472"/>
      <c r="P19" s="473">
        <v>0</v>
      </c>
      <c r="Q19" s="474"/>
      <c r="R19" s="515">
        <f>R20</f>
        <v>1251936.99</v>
      </c>
      <c r="S19" s="516"/>
      <c r="T19" s="475">
        <f>T20</f>
        <v>1036149</v>
      </c>
      <c r="U19" s="477"/>
      <c r="V19" s="295">
        <f>V21</f>
        <v>1036149</v>
      </c>
    </row>
    <row r="20" spans="1:22" ht="44.25" customHeight="1" thickBot="1" x14ac:dyDescent="0.25">
      <c r="A20" s="228"/>
      <c r="B20" s="231"/>
      <c r="C20" s="359"/>
      <c r="D20" s="360"/>
      <c r="E20" s="361" t="s">
        <v>310</v>
      </c>
      <c r="F20" s="362"/>
      <c r="G20" s="362"/>
      <c r="H20" s="362"/>
      <c r="I20" s="362"/>
      <c r="J20" s="362"/>
      <c r="K20" s="363"/>
      <c r="L20" s="232">
        <v>1</v>
      </c>
      <c r="M20" s="232">
        <v>4</v>
      </c>
      <c r="N20" s="397">
        <v>5100000000</v>
      </c>
      <c r="O20" s="398"/>
      <c r="P20" s="462">
        <v>0</v>
      </c>
      <c r="Q20" s="463"/>
      <c r="R20" s="405">
        <f>R21</f>
        <v>1251936.99</v>
      </c>
      <c r="S20" s="406"/>
      <c r="T20" s="384">
        <f>T21</f>
        <v>1036149</v>
      </c>
      <c r="U20" s="385"/>
      <c r="V20" s="296">
        <f>V21</f>
        <v>1036149</v>
      </c>
    </row>
    <row r="21" spans="1:22" ht="36.75" customHeight="1" thickBot="1" x14ac:dyDescent="0.25">
      <c r="A21" s="228"/>
      <c r="B21" s="231"/>
      <c r="C21" s="359"/>
      <c r="D21" s="360"/>
      <c r="E21" s="364"/>
      <c r="F21" s="365"/>
      <c r="G21" s="361" t="s">
        <v>327</v>
      </c>
      <c r="H21" s="362"/>
      <c r="I21" s="362"/>
      <c r="J21" s="362"/>
      <c r="K21" s="363"/>
      <c r="L21" s="232">
        <v>1</v>
      </c>
      <c r="M21" s="232">
        <v>4</v>
      </c>
      <c r="N21" s="370">
        <v>5110000000</v>
      </c>
      <c r="O21" s="371"/>
      <c r="P21" s="372">
        <v>0</v>
      </c>
      <c r="Q21" s="373"/>
      <c r="R21" s="329">
        <f>R22+R28</f>
        <v>1251936.99</v>
      </c>
      <c r="S21" s="330"/>
      <c r="T21" s="325">
        <f>T22+T28</f>
        <v>1036149</v>
      </c>
      <c r="U21" s="326"/>
      <c r="V21" s="296">
        <f>V22+V28</f>
        <v>1036149</v>
      </c>
    </row>
    <row r="22" spans="1:22" ht="12.75" customHeight="1" thickBot="1" x14ac:dyDescent="0.25">
      <c r="A22" s="228"/>
      <c r="B22" s="231"/>
      <c r="C22" s="359"/>
      <c r="D22" s="360"/>
      <c r="E22" s="364"/>
      <c r="F22" s="365"/>
      <c r="G22" s="361" t="s">
        <v>90</v>
      </c>
      <c r="H22" s="362"/>
      <c r="I22" s="362"/>
      <c r="J22" s="362"/>
      <c r="K22" s="363"/>
      <c r="L22" s="232">
        <v>1</v>
      </c>
      <c r="M22" s="232">
        <v>4</v>
      </c>
      <c r="N22" s="370">
        <v>5110010020</v>
      </c>
      <c r="O22" s="371"/>
      <c r="P22" s="372">
        <v>0</v>
      </c>
      <c r="Q22" s="373"/>
      <c r="R22" s="329">
        <f>R23+R24+R27+R26</f>
        <v>1036671.99</v>
      </c>
      <c r="S22" s="330"/>
      <c r="T22" s="325">
        <f>T23+T24+T27+T26</f>
        <v>820884</v>
      </c>
      <c r="U22" s="326"/>
      <c r="V22" s="296">
        <f>V23+V24+V27+V26</f>
        <v>820884</v>
      </c>
    </row>
    <row r="23" spans="1:22" ht="13.5" thickBot="1" x14ac:dyDescent="0.25">
      <c r="A23" s="228"/>
      <c r="B23" s="231"/>
      <c r="C23" s="359"/>
      <c r="D23" s="360"/>
      <c r="E23" s="364"/>
      <c r="F23" s="365"/>
      <c r="G23" s="364"/>
      <c r="H23" s="365"/>
      <c r="I23" s="361" t="s">
        <v>89</v>
      </c>
      <c r="J23" s="362"/>
      <c r="K23" s="363"/>
      <c r="L23" s="232">
        <v>1</v>
      </c>
      <c r="M23" s="232">
        <v>4</v>
      </c>
      <c r="N23" s="370">
        <v>5110010020</v>
      </c>
      <c r="O23" s="371"/>
      <c r="P23" s="372">
        <v>120</v>
      </c>
      <c r="Q23" s="373"/>
      <c r="R23" s="329">
        <v>716000</v>
      </c>
      <c r="S23" s="330"/>
      <c r="T23" s="325">
        <v>716000</v>
      </c>
      <c r="U23" s="326"/>
      <c r="V23" s="296">
        <v>716000</v>
      </c>
    </row>
    <row r="24" spans="1:22" ht="12.75" customHeight="1" x14ac:dyDescent="0.2">
      <c r="A24" s="411"/>
      <c r="B24" s="412"/>
      <c r="C24" s="414"/>
      <c r="D24" s="415"/>
      <c r="E24" s="386"/>
      <c r="F24" s="387"/>
      <c r="G24" s="386"/>
      <c r="H24" s="387"/>
      <c r="I24" s="388" t="s">
        <v>92</v>
      </c>
      <c r="J24" s="389"/>
      <c r="K24" s="390"/>
      <c r="L24" s="393">
        <v>1</v>
      </c>
      <c r="M24" s="393">
        <v>4</v>
      </c>
      <c r="N24" s="395">
        <v>5110010020</v>
      </c>
      <c r="O24" s="396"/>
      <c r="P24" s="460">
        <v>240</v>
      </c>
      <c r="Q24" s="461"/>
      <c r="R24" s="403">
        <v>266461.88</v>
      </c>
      <c r="S24" s="404"/>
      <c r="T24" s="382">
        <v>83614</v>
      </c>
      <c r="U24" s="383"/>
      <c r="V24" s="376">
        <v>83614</v>
      </c>
    </row>
    <row r="25" spans="1:22" ht="13.5" thickBot="1" x14ac:dyDescent="0.25">
      <c r="A25" s="411"/>
      <c r="B25" s="413"/>
      <c r="C25" s="416"/>
      <c r="D25" s="417"/>
      <c r="E25" s="418"/>
      <c r="F25" s="419"/>
      <c r="G25" s="418"/>
      <c r="H25" s="419"/>
      <c r="I25" s="422"/>
      <c r="J25" s="423"/>
      <c r="K25" s="424"/>
      <c r="L25" s="394"/>
      <c r="M25" s="394"/>
      <c r="N25" s="397"/>
      <c r="O25" s="398"/>
      <c r="P25" s="462"/>
      <c r="Q25" s="463"/>
      <c r="R25" s="405"/>
      <c r="S25" s="406"/>
      <c r="T25" s="384"/>
      <c r="U25" s="385"/>
      <c r="V25" s="377"/>
    </row>
    <row r="26" spans="1:22" ht="21" customHeight="1" thickBot="1" x14ac:dyDescent="0.25">
      <c r="A26" s="228"/>
      <c r="B26" s="231"/>
      <c r="C26" s="359"/>
      <c r="D26" s="360"/>
      <c r="E26" s="364"/>
      <c r="F26" s="365"/>
      <c r="G26" s="364"/>
      <c r="H26" s="365"/>
      <c r="I26" s="361" t="s">
        <v>51</v>
      </c>
      <c r="J26" s="362"/>
      <c r="K26" s="363"/>
      <c r="L26" s="241">
        <v>1</v>
      </c>
      <c r="M26" s="245">
        <v>4</v>
      </c>
      <c r="N26" s="370">
        <v>5110010020</v>
      </c>
      <c r="O26" s="371"/>
      <c r="P26" s="372">
        <v>540</v>
      </c>
      <c r="Q26" s="373"/>
      <c r="R26" s="329">
        <v>19920</v>
      </c>
      <c r="S26" s="330"/>
      <c r="T26" s="325">
        <v>19270</v>
      </c>
      <c r="U26" s="326"/>
      <c r="V26" s="244">
        <v>19270</v>
      </c>
    </row>
    <row r="27" spans="1:22" ht="21" customHeight="1" thickBot="1" x14ac:dyDescent="0.25">
      <c r="A27" s="228"/>
      <c r="B27" s="231"/>
      <c r="C27" s="359"/>
      <c r="D27" s="360"/>
      <c r="E27" s="364"/>
      <c r="F27" s="365"/>
      <c r="G27" s="364"/>
      <c r="H27" s="365"/>
      <c r="I27" s="361" t="s">
        <v>252</v>
      </c>
      <c r="J27" s="362"/>
      <c r="K27" s="363"/>
      <c r="L27" s="241">
        <v>1</v>
      </c>
      <c r="M27" s="245">
        <v>4</v>
      </c>
      <c r="N27" s="370">
        <v>5110010020</v>
      </c>
      <c r="O27" s="371"/>
      <c r="P27" s="372">
        <v>850</v>
      </c>
      <c r="Q27" s="373"/>
      <c r="R27" s="329">
        <v>34290.11</v>
      </c>
      <c r="S27" s="330"/>
      <c r="T27" s="325">
        <v>2000</v>
      </c>
      <c r="U27" s="326"/>
      <c r="V27" s="244">
        <v>2000</v>
      </c>
    </row>
    <row r="28" spans="1:22" ht="45.75" customHeight="1" thickBot="1" x14ac:dyDescent="0.25">
      <c r="A28" s="228"/>
      <c r="B28" s="246"/>
      <c r="C28" s="247"/>
      <c r="D28" s="248"/>
      <c r="E28" s="249"/>
      <c r="F28" s="250"/>
      <c r="G28" s="249"/>
      <c r="H28" s="250"/>
      <c r="I28" s="251"/>
      <c r="J28" s="252"/>
      <c r="K28" s="253" t="s">
        <v>266</v>
      </c>
      <c r="L28" s="254">
        <v>1</v>
      </c>
      <c r="M28" s="254">
        <v>4</v>
      </c>
      <c r="N28" s="395">
        <v>5110015010</v>
      </c>
      <c r="O28" s="396"/>
      <c r="P28" s="255"/>
      <c r="Q28" s="256">
        <v>0</v>
      </c>
      <c r="R28" s="403">
        <f>R29</f>
        <v>215265</v>
      </c>
      <c r="S28" s="404"/>
      <c r="T28" s="382">
        <f>T29</f>
        <v>215265</v>
      </c>
      <c r="U28" s="383"/>
      <c r="V28" s="298">
        <f>V29</f>
        <v>215265</v>
      </c>
    </row>
    <row r="29" spans="1:22" ht="16.5" customHeight="1" thickBot="1" x14ac:dyDescent="0.25">
      <c r="A29" s="228"/>
      <c r="B29" s="229"/>
      <c r="C29" s="414"/>
      <c r="D29" s="415"/>
      <c r="E29" s="386"/>
      <c r="F29" s="387"/>
      <c r="G29" s="386"/>
      <c r="H29" s="387"/>
      <c r="I29" s="388" t="s">
        <v>51</v>
      </c>
      <c r="J29" s="389"/>
      <c r="K29" s="390"/>
      <c r="L29" s="254">
        <v>1</v>
      </c>
      <c r="M29" s="254">
        <v>4</v>
      </c>
      <c r="N29" s="395">
        <v>5110015010</v>
      </c>
      <c r="O29" s="396"/>
      <c r="P29" s="460">
        <v>540</v>
      </c>
      <c r="Q29" s="461"/>
      <c r="R29" s="403">
        <v>215265</v>
      </c>
      <c r="S29" s="404"/>
      <c r="T29" s="382">
        <v>215265</v>
      </c>
      <c r="U29" s="383"/>
      <c r="V29" s="298">
        <v>215265</v>
      </c>
    </row>
    <row r="30" spans="1:22" ht="36" customHeight="1" thickBot="1" x14ac:dyDescent="0.25">
      <c r="A30" s="228"/>
      <c r="B30" s="229"/>
      <c r="C30" s="353" t="s">
        <v>269</v>
      </c>
      <c r="D30" s="354"/>
      <c r="E30" s="354"/>
      <c r="F30" s="354"/>
      <c r="G30" s="354"/>
      <c r="H30" s="354"/>
      <c r="I30" s="354"/>
      <c r="J30" s="354"/>
      <c r="K30" s="430"/>
      <c r="L30" s="230">
        <v>1</v>
      </c>
      <c r="M30" s="230">
        <v>6</v>
      </c>
      <c r="N30" s="471">
        <v>0</v>
      </c>
      <c r="O30" s="472"/>
      <c r="P30" s="473">
        <v>0</v>
      </c>
      <c r="Q30" s="474"/>
      <c r="R30" s="515">
        <f>R31</f>
        <v>12128</v>
      </c>
      <c r="S30" s="516"/>
      <c r="T30" s="475">
        <f>T31</f>
        <v>12128</v>
      </c>
      <c r="U30" s="477"/>
      <c r="V30" s="295">
        <f>V31</f>
        <v>12128</v>
      </c>
    </row>
    <row r="31" spans="1:22" ht="42.75" customHeight="1" thickBot="1" x14ac:dyDescent="0.25">
      <c r="A31" s="228"/>
      <c r="B31" s="231"/>
      <c r="C31" s="359"/>
      <c r="D31" s="360"/>
      <c r="E31" s="361" t="s">
        <v>329</v>
      </c>
      <c r="F31" s="362"/>
      <c r="G31" s="362"/>
      <c r="H31" s="362"/>
      <c r="I31" s="362"/>
      <c r="J31" s="362"/>
      <c r="K31" s="363"/>
      <c r="L31" s="232">
        <v>1</v>
      </c>
      <c r="M31" s="232">
        <v>6</v>
      </c>
      <c r="N31" s="397">
        <v>5100000000</v>
      </c>
      <c r="O31" s="398"/>
      <c r="P31" s="462">
        <v>0</v>
      </c>
      <c r="Q31" s="463"/>
      <c r="R31" s="405">
        <f>R32</f>
        <v>12128</v>
      </c>
      <c r="S31" s="406"/>
      <c r="T31" s="384">
        <f>T32</f>
        <v>12128</v>
      </c>
      <c r="U31" s="385"/>
      <c r="V31" s="296">
        <f>V32</f>
        <v>12128</v>
      </c>
    </row>
    <row r="32" spans="1:22" ht="29.25" customHeight="1" thickBot="1" x14ac:dyDescent="0.25">
      <c r="A32" s="228"/>
      <c r="B32" s="231"/>
      <c r="C32" s="359"/>
      <c r="D32" s="360"/>
      <c r="E32" s="364"/>
      <c r="F32" s="365"/>
      <c r="G32" s="361" t="s">
        <v>327</v>
      </c>
      <c r="H32" s="362"/>
      <c r="I32" s="362"/>
      <c r="J32" s="362"/>
      <c r="K32" s="363"/>
      <c r="L32" s="232">
        <v>1</v>
      </c>
      <c r="M32" s="232">
        <v>6</v>
      </c>
      <c r="N32" s="370">
        <v>5110000000</v>
      </c>
      <c r="O32" s="371"/>
      <c r="P32" s="372">
        <v>0</v>
      </c>
      <c r="Q32" s="373"/>
      <c r="R32" s="329">
        <f>R33</f>
        <v>12128</v>
      </c>
      <c r="S32" s="330"/>
      <c r="T32" s="325">
        <f>T33</f>
        <v>12128</v>
      </c>
      <c r="U32" s="326"/>
      <c r="V32" s="296">
        <f>V33</f>
        <v>12128</v>
      </c>
    </row>
    <row r="33" spans="1:23" ht="48" customHeight="1" thickBot="1" x14ac:dyDescent="0.25">
      <c r="A33" s="228"/>
      <c r="B33" s="229"/>
      <c r="C33" s="247"/>
      <c r="D33" s="248"/>
      <c r="E33" s="249"/>
      <c r="F33" s="250"/>
      <c r="G33" s="249"/>
      <c r="H33" s="250"/>
      <c r="I33" s="251"/>
      <c r="J33" s="252"/>
      <c r="K33" s="305" t="s">
        <v>325</v>
      </c>
      <c r="L33" s="254">
        <v>1</v>
      </c>
      <c r="M33" s="254">
        <v>6</v>
      </c>
      <c r="N33" s="395">
        <v>5110010080</v>
      </c>
      <c r="O33" s="396"/>
      <c r="P33" s="255"/>
      <c r="Q33" s="256">
        <v>0</v>
      </c>
      <c r="R33" s="403">
        <f>R34</f>
        <v>12128</v>
      </c>
      <c r="S33" s="404"/>
      <c r="T33" s="382">
        <f>T34</f>
        <v>12128</v>
      </c>
      <c r="U33" s="383"/>
      <c r="V33" s="298">
        <f>V34</f>
        <v>12128</v>
      </c>
    </row>
    <row r="34" spans="1:23" ht="13.5" customHeight="1" thickBot="1" x14ac:dyDescent="0.25">
      <c r="A34" s="228"/>
      <c r="B34" s="229"/>
      <c r="C34" s="414"/>
      <c r="D34" s="415"/>
      <c r="E34" s="386"/>
      <c r="F34" s="387"/>
      <c r="G34" s="386"/>
      <c r="H34" s="387"/>
      <c r="I34" s="361" t="s">
        <v>51</v>
      </c>
      <c r="J34" s="362"/>
      <c r="K34" s="363"/>
      <c r="L34" s="234">
        <v>1</v>
      </c>
      <c r="M34" s="234">
        <v>6</v>
      </c>
      <c r="N34" s="395">
        <v>5110010080</v>
      </c>
      <c r="O34" s="396"/>
      <c r="P34" s="460">
        <v>540</v>
      </c>
      <c r="Q34" s="461"/>
      <c r="R34" s="403">
        <v>12128</v>
      </c>
      <c r="S34" s="404"/>
      <c r="T34" s="382">
        <v>12128</v>
      </c>
      <c r="U34" s="383"/>
      <c r="V34" s="297">
        <v>12128</v>
      </c>
    </row>
    <row r="35" spans="1:23" ht="13.5" customHeight="1" thickBot="1" x14ac:dyDescent="0.25">
      <c r="A35" s="275"/>
      <c r="B35" s="257"/>
      <c r="C35" s="258"/>
      <c r="D35" s="258"/>
      <c r="E35" s="259"/>
      <c r="F35" s="259"/>
      <c r="G35" s="259"/>
      <c r="H35" s="259"/>
      <c r="I35" s="239"/>
      <c r="J35" s="239"/>
      <c r="K35" s="273" t="s">
        <v>320</v>
      </c>
      <c r="L35" s="279">
        <v>1</v>
      </c>
      <c r="M35" s="279">
        <v>7</v>
      </c>
      <c r="N35" s="374">
        <v>0</v>
      </c>
      <c r="O35" s="375"/>
      <c r="P35" s="277"/>
      <c r="Q35" s="278">
        <v>0</v>
      </c>
      <c r="R35" s="327">
        <f>R36</f>
        <v>47575</v>
      </c>
      <c r="S35" s="328"/>
      <c r="T35" s="274"/>
      <c r="U35" s="301">
        <v>0</v>
      </c>
      <c r="V35" s="302">
        <v>0</v>
      </c>
    </row>
    <row r="36" spans="1:23" ht="13.5" customHeight="1" thickBot="1" x14ac:dyDescent="0.25">
      <c r="A36" s="275"/>
      <c r="B36" s="257"/>
      <c r="C36" s="258"/>
      <c r="D36" s="258"/>
      <c r="E36" s="259"/>
      <c r="F36" s="259"/>
      <c r="G36" s="259"/>
      <c r="H36" s="259"/>
      <c r="I36" s="239"/>
      <c r="J36" s="239"/>
      <c r="K36" s="272" t="s">
        <v>312</v>
      </c>
      <c r="L36" s="276">
        <v>1</v>
      </c>
      <c r="M36" s="276">
        <v>7</v>
      </c>
      <c r="N36" s="370">
        <v>7700000000</v>
      </c>
      <c r="O36" s="371"/>
      <c r="P36" s="270"/>
      <c r="Q36" s="271">
        <v>0</v>
      </c>
      <c r="R36" s="329">
        <f>R37</f>
        <v>47575</v>
      </c>
      <c r="S36" s="330"/>
      <c r="T36" s="268"/>
      <c r="U36" s="300">
        <v>0</v>
      </c>
      <c r="V36" s="297">
        <v>0</v>
      </c>
    </row>
    <row r="37" spans="1:23" ht="13.5" customHeight="1" thickBot="1" x14ac:dyDescent="0.25">
      <c r="A37" s="275"/>
      <c r="B37" s="257"/>
      <c r="C37" s="258"/>
      <c r="D37" s="258"/>
      <c r="E37" s="259"/>
      <c r="F37" s="259"/>
      <c r="G37" s="259"/>
      <c r="H37" s="259"/>
      <c r="I37" s="239"/>
      <c r="J37" s="239"/>
      <c r="K37" s="272" t="s">
        <v>321</v>
      </c>
      <c r="L37" s="276">
        <v>1</v>
      </c>
      <c r="M37" s="276">
        <v>7</v>
      </c>
      <c r="N37" s="370">
        <v>7700010050</v>
      </c>
      <c r="O37" s="371"/>
      <c r="P37" s="270"/>
      <c r="Q37" s="271">
        <v>0</v>
      </c>
      <c r="R37" s="329">
        <f>R38</f>
        <v>47575</v>
      </c>
      <c r="S37" s="330"/>
      <c r="T37" s="268"/>
      <c r="U37" s="300">
        <v>0</v>
      </c>
      <c r="V37" s="297">
        <v>0</v>
      </c>
    </row>
    <row r="38" spans="1:23" ht="13.5" customHeight="1" thickBot="1" x14ac:dyDescent="0.25">
      <c r="A38" s="275"/>
      <c r="B38" s="257"/>
      <c r="C38" s="258"/>
      <c r="D38" s="258"/>
      <c r="E38" s="259"/>
      <c r="F38" s="259"/>
      <c r="G38" s="259"/>
      <c r="H38" s="259"/>
      <c r="I38" s="239"/>
      <c r="J38" s="239"/>
      <c r="K38" s="272" t="s">
        <v>314</v>
      </c>
      <c r="L38" s="276">
        <v>1</v>
      </c>
      <c r="M38" s="276">
        <v>7</v>
      </c>
      <c r="N38" s="370">
        <v>7700010050</v>
      </c>
      <c r="O38" s="371"/>
      <c r="P38" s="270"/>
      <c r="Q38" s="271">
        <v>800</v>
      </c>
      <c r="R38" s="329">
        <f>R39</f>
        <v>47575</v>
      </c>
      <c r="S38" s="330"/>
      <c r="T38" s="268"/>
      <c r="U38" s="300">
        <v>0</v>
      </c>
      <c r="V38" s="297">
        <v>0</v>
      </c>
    </row>
    <row r="39" spans="1:23" ht="13.5" customHeight="1" thickBot="1" x14ac:dyDescent="0.25">
      <c r="A39" s="275"/>
      <c r="B39" s="257"/>
      <c r="C39" s="258"/>
      <c r="D39" s="258"/>
      <c r="E39" s="259"/>
      <c r="F39" s="259"/>
      <c r="G39" s="259"/>
      <c r="H39" s="259"/>
      <c r="I39" s="239"/>
      <c r="J39" s="239"/>
      <c r="K39" s="272" t="s">
        <v>322</v>
      </c>
      <c r="L39" s="276">
        <v>1</v>
      </c>
      <c r="M39" s="276">
        <v>7</v>
      </c>
      <c r="N39" s="370">
        <v>7700010050</v>
      </c>
      <c r="O39" s="371"/>
      <c r="P39" s="270"/>
      <c r="Q39" s="271">
        <v>880</v>
      </c>
      <c r="R39" s="329">
        <v>47575</v>
      </c>
      <c r="S39" s="330"/>
      <c r="T39" s="268"/>
      <c r="U39" s="300">
        <v>0</v>
      </c>
      <c r="V39" s="297">
        <v>0</v>
      </c>
    </row>
    <row r="40" spans="1:23" ht="13.5" customHeight="1" thickBot="1" x14ac:dyDescent="0.25">
      <c r="A40" s="228"/>
      <c r="B40" s="257"/>
      <c r="C40" s="258"/>
      <c r="D40" s="258"/>
      <c r="E40" s="259"/>
      <c r="F40" s="259"/>
      <c r="G40" s="259"/>
      <c r="H40" s="259"/>
      <c r="I40" s="239"/>
      <c r="J40" s="239"/>
      <c r="K40" s="287" t="s">
        <v>311</v>
      </c>
      <c r="L40" s="241">
        <v>1</v>
      </c>
      <c r="M40" s="241">
        <v>13</v>
      </c>
      <c r="N40" s="331">
        <v>0</v>
      </c>
      <c r="O40" s="332"/>
      <c r="P40" s="255"/>
      <c r="Q40" s="282">
        <v>0</v>
      </c>
      <c r="R40" s="327">
        <f>R41</f>
        <v>479</v>
      </c>
      <c r="S40" s="328"/>
      <c r="T40" s="323">
        <f>T41</f>
        <v>488</v>
      </c>
      <c r="U40" s="324"/>
      <c r="V40" s="303">
        <f>V41</f>
        <v>488</v>
      </c>
      <c r="W40" s="184"/>
    </row>
    <row r="41" spans="1:23" ht="13.5" customHeight="1" thickBot="1" x14ac:dyDescent="0.25">
      <c r="A41" s="228"/>
      <c r="B41" s="257"/>
      <c r="C41" s="258"/>
      <c r="D41" s="258"/>
      <c r="E41" s="259"/>
      <c r="F41" s="259"/>
      <c r="G41" s="259"/>
      <c r="H41" s="259"/>
      <c r="I41" s="252"/>
      <c r="J41" s="252"/>
      <c r="K41" s="288" t="s">
        <v>312</v>
      </c>
      <c r="L41" s="241">
        <v>1</v>
      </c>
      <c r="M41" s="241">
        <v>13</v>
      </c>
      <c r="N41" s="333">
        <v>7700000000</v>
      </c>
      <c r="O41" s="334"/>
      <c r="P41" s="255"/>
      <c r="Q41" s="283">
        <v>0</v>
      </c>
      <c r="R41" s="329">
        <f>R42</f>
        <v>479</v>
      </c>
      <c r="S41" s="330"/>
      <c r="T41" s="325">
        <f>T42</f>
        <v>488</v>
      </c>
      <c r="U41" s="326"/>
      <c r="V41" s="260">
        <f>V42</f>
        <v>488</v>
      </c>
      <c r="W41" s="184"/>
    </row>
    <row r="42" spans="1:23" ht="13.5" customHeight="1" thickBot="1" x14ac:dyDescent="0.25">
      <c r="A42" s="228"/>
      <c r="B42" s="257"/>
      <c r="C42" s="258"/>
      <c r="D42" s="258"/>
      <c r="E42" s="259"/>
      <c r="F42" s="259"/>
      <c r="G42" s="259"/>
      <c r="H42" s="259"/>
      <c r="I42" s="252"/>
      <c r="J42" s="252"/>
      <c r="K42" s="289" t="s">
        <v>313</v>
      </c>
      <c r="L42" s="241">
        <v>1</v>
      </c>
      <c r="M42" s="241">
        <v>13</v>
      </c>
      <c r="N42" s="333">
        <v>7700095100</v>
      </c>
      <c r="O42" s="334"/>
      <c r="P42" s="255"/>
      <c r="Q42" s="283">
        <v>0</v>
      </c>
      <c r="R42" s="329">
        <f>R43</f>
        <v>479</v>
      </c>
      <c r="S42" s="330"/>
      <c r="T42" s="325">
        <f>T43</f>
        <v>488</v>
      </c>
      <c r="U42" s="326"/>
      <c r="V42" s="260">
        <f>V43</f>
        <v>488</v>
      </c>
      <c r="W42" s="184"/>
    </row>
    <row r="43" spans="1:23" ht="13.5" customHeight="1" thickBot="1" x14ac:dyDescent="0.25">
      <c r="A43" s="228"/>
      <c r="B43" s="257"/>
      <c r="C43" s="258"/>
      <c r="D43" s="258"/>
      <c r="E43" s="259"/>
      <c r="F43" s="259"/>
      <c r="G43" s="259"/>
      <c r="H43" s="259"/>
      <c r="I43" s="252"/>
      <c r="J43" s="252"/>
      <c r="K43" s="289" t="s">
        <v>314</v>
      </c>
      <c r="L43" s="241">
        <v>1</v>
      </c>
      <c r="M43" s="241">
        <v>13</v>
      </c>
      <c r="N43" s="333">
        <v>7700095100</v>
      </c>
      <c r="O43" s="334"/>
      <c r="P43" s="255"/>
      <c r="Q43" s="283">
        <v>800</v>
      </c>
      <c r="R43" s="329">
        <f>R44</f>
        <v>479</v>
      </c>
      <c r="S43" s="330"/>
      <c r="T43" s="325">
        <f>T44</f>
        <v>488</v>
      </c>
      <c r="U43" s="326"/>
      <c r="V43" s="260">
        <f>V44</f>
        <v>488</v>
      </c>
      <c r="W43" s="184"/>
    </row>
    <row r="44" spans="1:23" ht="13.5" customHeight="1" thickBot="1" x14ac:dyDescent="0.25">
      <c r="A44" s="228"/>
      <c r="B44" s="257"/>
      <c r="C44" s="258"/>
      <c r="D44" s="258"/>
      <c r="E44" s="259"/>
      <c r="F44" s="259"/>
      <c r="G44" s="259"/>
      <c r="H44" s="259"/>
      <c r="I44" s="252"/>
      <c r="J44" s="252"/>
      <c r="K44" s="289" t="s">
        <v>252</v>
      </c>
      <c r="L44" s="241">
        <v>1</v>
      </c>
      <c r="M44" s="241">
        <v>13</v>
      </c>
      <c r="N44" s="333">
        <v>7700095100</v>
      </c>
      <c r="O44" s="334"/>
      <c r="P44" s="255"/>
      <c r="Q44" s="284">
        <v>850</v>
      </c>
      <c r="R44" s="329">
        <f>R45</f>
        <v>479</v>
      </c>
      <c r="S44" s="330"/>
      <c r="T44" s="325">
        <f>T45</f>
        <v>488</v>
      </c>
      <c r="U44" s="326"/>
      <c r="V44" s="260">
        <f>V45</f>
        <v>488</v>
      </c>
      <c r="W44" s="184"/>
    </row>
    <row r="45" spans="1:23" ht="13.5" customHeight="1" thickBot="1" x14ac:dyDescent="0.25">
      <c r="A45" s="228"/>
      <c r="B45" s="257"/>
      <c r="C45" s="258"/>
      <c r="D45" s="258"/>
      <c r="E45" s="259"/>
      <c r="F45" s="259"/>
      <c r="G45" s="259"/>
      <c r="H45" s="259"/>
      <c r="I45" s="252"/>
      <c r="J45" s="252"/>
      <c r="K45" s="289" t="s">
        <v>263</v>
      </c>
      <c r="L45" s="241">
        <v>1</v>
      </c>
      <c r="M45" s="241">
        <v>13</v>
      </c>
      <c r="N45" s="333">
        <v>7700095100</v>
      </c>
      <c r="O45" s="334"/>
      <c r="P45" s="255"/>
      <c r="Q45" s="283">
        <v>853</v>
      </c>
      <c r="R45" s="329">
        <v>479</v>
      </c>
      <c r="S45" s="330"/>
      <c r="T45" s="325">
        <v>488</v>
      </c>
      <c r="U45" s="326"/>
      <c r="V45" s="260">
        <v>488</v>
      </c>
      <c r="W45" s="184"/>
    </row>
    <row r="46" spans="1:23" ht="20.25" customHeight="1" thickBot="1" x14ac:dyDescent="0.25">
      <c r="A46" s="228"/>
      <c r="B46" s="453" t="s">
        <v>61</v>
      </c>
      <c r="C46" s="454"/>
      <c r="D46" s="454"/>
      <c r="E46" s="454"/>
      <c r="F46" s="454"/>
      <c r="G46" s="454"/>
      <c r="H46" s="454"/>
      <c r="I46" s="454"/>
      <c r="J46" s="454"/>
      <c r="K46" s="455"/>
      <c r="L46" s="79">
        <v>2</v>
      </c>
      <c r="M46" s="79">
        <v>0</v>
      </c>
      <c r="N46" s="494">
        <v>0</v>
      </c>
      <c r="O46" s="495"/>
      <c r="P46" s="496">
        <v>0</v>
      </c>
      <c r="Q46" s="497"/>
      <c r="R46" s="327">
        <f>R47</f>
        <v>99217</v>
      </c>
      <c r="S46" s="328"/>
      <c r="T46" s="323">
        <f>T50</f>
        <v>92630</v>
      </c>
      <c r="U46" s="324"/>
      <c r="V46" s="299">
        <f>V50</f>
        <v>95150</v>
      </c>
    </row>
    <row r="47" spans="1:23" ht="23.25" customHeight="1" thickBot="1" x14ac:dyDescent="0.25">
      <c r="A47" s="228"/>
      <c r="B47" s="366"/>
      <c r="C47" s="368"/>
      <c r="D47" s="456" t="s">
        <v>62</v>
      </c>
      <c r="E47" s="454"/>
      <c r="F47" s="454"/>
      <c r="G47" s="454"/>
      <c r="H47" s="454"/>
      <c r="I47" s="454"/>
      <c r="J47" s="454"/>
      <c r="K47" s="455"/>
      <c r="L47" s="79">
        <v>2</v>
      </c>
      <c r="M47" s="79">
        <v>3</v>
      </c>
      <c r="N47" s="494">
        <v>0</v>
      </c>
      <c r="O47" s="495"/>
      <c r="P47" s="496">
        <v>0</v>
      </c>
      <c r="Q47" s="497"/>
      <c r="R47" s="327">
        <f>R48</f>
        <v>99217</v>
      </c>
      <c r="S47" s="328"/>
      <c r="T47" s="323">
        <f>T50</f>
        <v>92630</v>
      </c>
      <c r="U47" s="324"/>
      <c r="V47" s="299">
        <f>V50</f>
        <v>95150</v>
      </c>
    </row>
    <row r="48" spans="1:23" ht="40.5" customHeight="1" thickBot="1" x14ac:dyDescent="0.25">
      <c r="A48" s="228"/>
      <c r="B48" s="366"/>
      <c r="C48" s="368"/>
      <c r="D48" s="369"/>
      <c r="E48" s="368"/>
      <c r="F48" s="457" t="s">
        <v>310</v>
      </c>
      <c r="G48" s="458"/>
      <c r="H48" s="458"/>
      <c r="I48" s="458"/>
      <c r="J48" s="458"/>
      <c r="K48" s="459"/>
      <c r="L48" s="80">
        <v>2</v>
      </c>
      <c r="M48" s="80">
        <v>3</v>
      </c>
      <c r="N48" s="443">
        <v>5100000000</v>
      </c>
      <c r="O48" s="444"/>
      <c r="P48" s="445">
        <v>0</v>
      </c>
      <c r="Q48" s="446"/>
      <c r="R48" s="329">
        <f>R49</f>
        <v>99217</v>
      </c>
      <c r="S48" s="330"/>
      <c r="T48" s="325">
        <f>T50</f>
        <v>92630</v>
      </c>
      <c r="U48" s="326"/>
      <c r="V48" s="296">
        <f>V50</f>
        <v>95150</v>
      </c>
    </row>
    <row r="49" spans="1:22" ht="30.75" customHeight="1" thickBot="1" x14ac:dyDescent="0.25">
      <c r="A49" s="228"/>
      <c r="B49" s="366"/>
      <c r="C49" s="368"/>
      <c r="D49" s="369"/>
      <c r="E49" s="368"/>
      <c r="F49" s="369"/>
      <c r="G49" s="368"/>
      <c r="H49" s="447" t="s">
        <v>104</v>
      </c>
      <c r="I49" s="448"/>
      <c r="J49" s="448"/>
      <c r="K49" s="449"/>
      <c r="L49" s="167">
        <v>2</v>
      </c>
      <c r="M49" s="167">
        <v>3</v>
      </c>
      <c r="N49" s="443">
        <v>5120000000</v>
      </c>
      <c r="O49" s="444"/>
      <c r="P49" s="445">
        <v>0</v>
      </c>
      <c r="Q49" s="446"/>
      <c r="R49" s="329">
        <f>R50</f>
        <v>99217</v>
      </c>
      <c r="S49" s="330"/>
      <c r="T49" s="325">
        <f>T50</f>
        <v>92630</v>
      </c>
      <c r="U49" s="326"/>
      <c r="V49" s="296">
        <f>V50</f>
        <v>95150</v>
      </c>
    </row>
    <row r="50" spans="1:22" ht="33" customHeight="1" x14ac:dyDescent="0.2">
      <c r="A50" s="411"/>
      <c r="B50" s="429"/>
      <c r="C50" s="430"/>
      <c r="D50" s="353"/>
      <c r="E50" s="430"/>
      <c r="F50" s="353"/>
      <c r="G50" s="430"/>
      <c r="H50" s="447" t="s">
        <v>326</v>
      </c>
      <c r="I50" s="448"/>
      <c r="J50" s="448"/>
      <c r="K50" s="449"/>
      <c r="L50" s="508">
        <v>2</v>
      </c>
      <c r="M50" s="508">
        <v>3</v>
      </c>
      <c r="N50" s="510">
        <v>5120051180</v>
      </c>
      <c r="O50" s="511"/>
      <c r="P50" s="425">
        <v>0</v>
      </c>
      <c r="Q50" s="426"/>
      <c r="R50" s="403">
        <f>R52+R53</f>
        <v>99217</v>
      </c>
      <c r="S50" s="404"/>
      <c r="T50" s="382">
        <f>T52+T53</f>
        <v>92630</v>
      </c>
      <c r="U50" s="383"/>
      <c r="V50" s="376">
        <f>V52+V53</f>
        <v>95150</v>
      </c>
    </row>
    <row r="51" spans="1:22" ht="9.75" customHeight="1" thickBot="1" x14ac:dyDescent="0.25">
      <c r="A51" s="411"/>
      <c r="B51" s="431"/>
      <c r="C51" s="432"/>
      <c r="D51" s="355"/>
      <c r="E51" s="432"/>
      <c r="F51" s="355"/>
      <c r="G51" s="432"/>
      <c r="H51" s="450"/>
      <c r="I51" s="451"/>
      <c r="J51" s="451"/>
      <c r="K51" s="452"/>
      <c r="L51" s="509"/>
      <c r="M51" s="509"/>
      <c r="N51" s="512"/>
      <c r="O51" s="513"/>
      <c r="P51" s="427"/>
      <c r="Q51" s="428"/>
      <c r="R51" s="405"/>
      <c r="S51" s="406"/>
      <c r="T51" s="384"/>
      <c r="U51" s="385"/>
      <c r="V51" s="377"/>
    </row>
    <row r="52" spans="1:22" ht="18" customHeight="1" thickBot="1" x14ac:dyDescent="0.25">
      <c r="A52" s="228"/>
      <c r="B52" s="366"/>
      <c r="C52" s="368"/>
      <c r="D52" s="369"/>
      <c r="E52" s="368"/>
      <c r="F52" s="369"/>
      <c r="G52" s="368"/>
      <c r="H52" s="355"/>
      <c r="I52" s="356"/>
      <c r="J52" s="432"/>
      <c r="K52" s="286" t="s">
        <v>89</v>
      </c>
      <c r="L52" s="285">
        <v>2</v>
      </c>
      <c r="M52" s="285">
        <v>3</v>
      </c>
      <c r="N52" s="443">
        <v>5120051180</v>
      </c>
      <c r="O52" s="444"/>
      <c r="P52" s="445">
        <v>120</v>
      </c>
      <c r="Q52" s="446"/>
      <c r="R52" s="329">
        <v>92180</v>
      </c>
      <c r="S52" s="330"/>
      <c r="T52" s="325">
        <v>91140</v>
      </c>
      <c r="U52" s="326"/>
      <c r="V52" s="296">
        <v>92442</v>
      </c>
    </row>
    <row r="53" spans="1:22" ht="13.5" customHeight="1" x14ac:dyDescent="0.2">
      <c r="A53" s="411"/>
      <c r="B53" s="429"/>
      <c r="C53" s="430"/>
      <c r="D53" s="353"/>
      <c r="E53" s="430"/>
      <c r="F53" s="353"/>
      <c r="G53" s="430"/>
      <c r="H53" s="353"/>
      <c r="I53" s="354"/>
      <c r="J53" s="430"/>
      <c r="K53" s="441" t="s">
        <v>92</v>
      </c>
      <c r="L53" s="508">
        <v>2</v>
      </c>
      <c r="M53" s="508">
        <v>3</v>
      </c>
      <c r="N53" s="510">
        <v>5120051180</v>
      </c>
      <c r="O53" s="511"/>
      <c r="P53" s="425">
        <v>240</v>
      </c>
      <c r="Q53" s="426"/>
      <c r="R53" s="403">
        <v>7037</v>
      </c>
      <c r="S53" s="404"/>
      <c r="T53" s="382">
        <v>1490</v>
      </c>
      <c r="U53" s="383"/>
      <c r="V53" s="376">
        <v>2708</v>
      </c>
    </row>
    <row r="54" spans="1:22" ht="12.75" customHeight="1" thickBot="1" x14ac:dyDescent="0.25">
      <c r="A54" s="411"/>
      <c r="B54" s="431"/>
      <c r="C54" s="432"/>
      <c r="D54" s="355"/>
      <c r="E54" s="432"/>
      <c r="F54" s="355"/>
      <c r="G54" s="432"/>
      <c r="H54" s="355"/>
      <c r="I54" s="356"/>
      <c r="J54" s="432"/>
      <c r="K54" s="442"/>
      <c r="L54" s="514"/>
      <c r="M54" s="514"/>
      <c r="N54" s="512"/>
      <c r="O54" s="513"/>
      <c r="P54" s="427"/>
      <c r="Q54" s="428"/>
      <c r="R54" s="405"/>
      <c r="S54" s="406"/>
      <c r="T54" s="384"/>
      <c r="U54" s="385"/>
      <c r="V54" s="377"/>
    </row>
    <row r="55" spans="1:22" x14ac:dyDescent="0.2">
      <c r="A55" s="411"/>
      <c r="B55" s="429" t="s">
        <v>63</v>
      </c>
      <c r="C55" s="354"/>
      <c r="D55" s="354"/>
      <c r="E55" s="354"/>
      <c r="F55" s="354"/>
      <c r="G55" s="354"/>
      <c r="H55" s="354"/>
      <c r="I55" s="354"/>
      <c r="J55" s="354"/>
      <c r="K55" s="430"/>
      <c r="L55" s="433">
        <v>3</v>
      </c>
      <c r="M55" s="433">
        <v>0</v>
      </c>
      <c r="N55" s="435">
        <v>0</v>
      </c>
      <c r="O55" s="436"/>
      <c r="P55" s="439">
        <v>0</v>
      </c>
      <c r="Q55" s="340"/>
      <c r="R55" s="391">
        <f>R57+R63</f>
        <v>69464.5</v>
      </c>
      <c r="S55" s="392"/>
      <c r="T55" s="347">
        <v>70000</v>
      </c>
      <c r="U55" s="348"/>
      <c r="V55" s="335">
        <v>70000</v>
      </c>
    </row>
    <row r="56" spans="1:22" ht="13.5" customHeight="1" thickBot="1" x14ac:dyDescent="0.25">
      <c r="A56" s="411"/>
      <c r="B56" s="431"/>
      <c r="C56" s="356"/>
      <c r="D56" s="356"/>
      <c r="E56" s="356"/>
      <c r="F56" s="356"/>
      <c r="G56" s="356"/>
      <c r="H56" s="356"/>
      <c r="I56" s="356"/>
      <c r="J56" s="356"/>
      <c r="K56" s="432"/>
      <c r="L56" s="434"/>
      <c r="M56" s="434"/>
      <c r="N56" s="437"/>
      <c r="O56" s="438"/>
      <c r="P56" s="440"/>
      <c r="Q56" s="342"/>
      <c r="R56" s="506"/>
      <c r="S56" s="507"/>
      <c r="T56" s="349"/>
      <c r="U56" s="350"/>
      <c r="V56" s="336"/>
    </row>
    <row r="57" spans="1:22" ht="18.75" customHeight="1" thickBot="1" x14ac:dyDescent="0.25">
      <c r="A57" s="228"/>
      <c r="B57" s="231"/>
      <c r="C57" s="369" t="s">
        <v>242</v>
      </c>
      <c r="D57" s="367"/>
      <c r="E57" s="367"/>
      <c r="F57" s="367"/>
      <c r="G57" s="367"/>
      <c r="H57" s="367"/>
      <c r="I57" s="367"/>
      <c r="J57" s="367"/>
      <c r="K57" s="368"/>
      <c r="L57" s="261">
        <v>3</v>
      </c>
      <c r="M57" s="261">
        <v>10</v>
      </c>
      <c r="N57" s="437">
        <v>0</v>
      </c>
      <c r="O57" s="438"/>
      <c r="P57" s="378">
        <v>0</v>
      </c>
      <c r="Q57" s="379"/>
      <c r="R57" s="506">
        <f>R58</f>
        <v>59464.5</v>
      </c>
      <c r="S57" s="507"/>
      <c r="T57" s="349">
        <v>60000</v>
      </c>
      <c r="U57" s="350"/>
      <c r="V57" s="299">
        <v>60000</v>
      </c>
    </row>
    <row r="58" spans="1:22" ht="44.25" customHeight="1" thickBot="1" x14ac:dyDescent="0.25">
      <c r="A58" s="228"/>
      <c r="B58" s="231"/>
      <c r="C58" s="359"/>
      <c r="D58" s="360"/>
      <c r="E58" s="361" t="s">
        <v>310</v>
      </c>
      <c r="F58" s="362"/>
      <c r="G58" s="362"/>
      <c r="H58" s="362"/>
      <c r="I58" s="362"/>
      <c r="J58" s="362"/>
      <c r="K58" s="363"/>
      <c r="L58" s="232">
        <v>3</v>
      </c>
      <c r="M58" s="232">
        <v>10</v>
      </c>
      <c r="N58" s="370">
        <v>5100000000</v>
      </c>
      <c r="O58" s="371"/>
      <c r="P58" s="372">
        <v>0</v>
      </c>
      <c r="Q58" s="373"/>
      <c r="R58" s="329">
        <f>R59</f>
        <v>59464.5</v>
      </c>
      <c r="S58" s="330"/>
      <c r="T58" s="325">
        <v>60000</v>
      </c>
      <c r="U58" s="326"/>
      <c r="V58" s="296">
        <v>60000</v>
      </c>
    </row>
    <row r="59" spans="1:22" ht="33.75" customHeight="1" thickBot="1" x14ac:dyDescent="0.25">
      <c r="A59" s="228"/>
      <c r="B59" s="229"/>
      <c r="C59" s="414"/>
      <c r="D59" s="415"/>
      <c r="E59" s="386"/>
      <c r="F59" s="387"/>
      <c r="G59" s="388" t="s">
        <v>253</v>
      </c>
      <c r="H59" s="389"/>
      <c r="I59" s="389"/>
      <c r="J59" s="389"/>
      <c r="K59" s="390"/>
      <c r="L59" s="254">
        <v>3</v>
      </c>
      <c r="M59" s="254">
        <v>10</v>
      </c>
      <c r="N59" s="498">
        <v>5130000000</v>
      </c>
      <c r="O59" s="499"/>
      <c r="P59" s="500">
        <v>0</v>
      </c>
      <c r="Q59" s="501"/>
      <c r="R59" s="502">
        <f>R60</f>
        <v>59464.5</v>
      </c>
      <c r="S59" s="503"/>
      <c r="T59" s="504">
        <v>60000</v>
      </c>
      <c r="U59" s="505"/>
      <c r="V59" s="298">
        <v>60000</v>
      </c>
    </row>
    <row r="60" spans="1:22" ht="32.25" customHeight="1" thickBot="1" x14ac:dyDescent="0.25">
      <c r="A60" s="228"/>
      <c r="B60" s="231"/>
      <c r="C60" s="359"/>
      <c r="D60" s="360"/>
      <c r="E60" s="364"/>
      <c r="F60" s="365"/>
      <c r="G60" s="361" t="s">
        <v>254</v>
      </c>
      <c r="H60" s="362"/>
      <c r="I60" s="362"/>
      <c r="J60" s="362"/>
      <c r="K60" s="363"/>
      <c r="L60" s="232">
        <v>3</v>
      </c>
      <c r="M60" s="232">
        <v>10</v>
      </c>
      <c r="N60" s="397">
        <v>5130095020</v>
      </c>
      <c r="O60" s="398"/>
      <c r="P60" s="462">
        <v>0</v>
      </c>
      <c r="Q60" s="463"/>
      <c r="R60" s="405">
        <f>R61</f>
        <v>59464.5</v>
      </c>
      <c r="S60" s="406"/>
      <c r="T60" s="384">
        <v>60000</v>
      </c>
      <c r="U60" s="385"/>
      <c r="V60" s="296">
        <v>60000</v>
      </c>
    </row>
    <row r="61" spans="1:22" x14ac:dyDescent="0.2">
      <c r="A61" s="411"/>
      <c r="B61" s="412"/>
      <c r="C61" s="414"/>
      <c r="D61" s="415"/>
      <c r="E61" s="386"/>
      <c r="F61" s="387"/>
      <c r="G61" s="420"/>
      <c r="H61" s="388" t="s">
        <v>96</v>
      </c>
      <c r="I61" s="389"/>
      <c r="J61" s="389"/>
      <c r="K61" s="390"/>
      <c r="L61" s="393">
        <v>3</v>
      </c>
      <c r="M61" s="393">
        <v>10</v>
      </c>
      <c r="N61" s="395">
        <v>5130095020</v>
      </c>
      <c r="O61" s="396"/>
      <c r="P61" s="399">
        <v>240</v>
      </c>
      <c r="Q61" s="400"/>
      <c r="R61" s="403">
        <v>59464.5</v>
      </c>
      <c r="S61" s="404"/>
      <c r="T61" s="382">
        <v>60000</v>
      </c>
      <c r="U61" s="383"/>
      <c r="V61" s="376">
        <v>60000</v>
      </c>
    </row>
    <row r="62" spans="1:22" ht="13.5" customHeight="1" thickBot="1" x14ac:dyDescent="0.25">
      <c r="A62" s="411"/>
      <c r="B62" s="413"/>
      <c r="C62" s="416"/>
      <c r="D62" s="417"/>
      <c r="E62" s="418"/>
      <c r="F62" s="419"/>
      <c r="G62" s="421"/>
      <c r="H62" s="422"/>
      <c r="I62" s="423"/>
      <c r="J62" s="423"/>
      <c r="K62" s="424"/>
      <c r="L62" s="394"/>
      <c r="M62" s="394"/>
      <c r="N62" s="397"/>
      <c r="O62" s="398"/>
      <c r="P62" s="401"/>
      <c r="Q62" s="402"/>
      <c r="R62" s="405"/>
      <c r="S62" s="406"/>
      <c r="T62" s="384"/>
      <c r="U62" s="385"/>
      <c r="V62" s="377"/>
    </row>
    <row r="63" spans="1:22" ht="29.25" customHeight="1" thickBot="1" x14ac:dyDescent="0.25">
      <c r="A63" s="228"/>
      <c r="B63" s="231"/>
      <c r="C63" s="359"/>
      <c r="D63" s="360"/>
      <c r="E63" s="364"/>
      <c r="F63" s="365"/>
      <c r="G63" s="262"/>
      <c r="H63" s="369" t="s">
        <v>64</v>
      </c>
      <c r="I63" s="367"/>
      <c r="J63" s="367"/>
      <c r="K63" s="368"/>
      <c r="L63" s="261">
        <v>3</v>
      </c>
      <c r="M63" s="261">
        <v>14</v>
      </c>
      <c r="N63" s="374">
        <v>0</v>
      </c>
      <c r="O63" s="375"/>
      <c r="P63" s="409">
        <v>0</v>
      </c>
      <c r="Q63" s="410"/>
      <c r="R63" s="327">
        <v>10000</v>
      </c>
      <c r="S63" s="328"/>
      <c r="T63" s="323">
        <v>10000</v>
      </c>
      <c r="U63" s="324"/>
      <c r="V63" s="299">
        <v>10000</v>
      </c>
    </row>
    <row r="64" spans="1:22" x14ac:dyDescent="0.2">
      <c r="A64" s="411"/>
      <c r="B64" s="412"/>
      <c r="C64" s="414"/>
      <c r="D64" s="415"/>
      <c r="E64" s="386"/>
      <c r="F64" s="387"/>
      <c r="G64" s="420"/>
      <c r="H64" s="388" t="s">
        <v>103</v>
      </c>
      <c r="I64" s="389"/>
      <c r="J64" s="389"/>
      <c r="K64" s="390"/>
      <c r="L64" s="393">
        <v>3</v>
      </c>
      <c r="M64" s="393">
        <v>14</v>
      </c>
      <c r="N64" s="395">
        <v>7700000000</v>
      </c>
      <c r="O64" s="396"/>
      <c r="P64" s="399">
        <v>0</v>
      </c>
      <c r="Q64" s="400"/>
      <c r="R64" s="403">
        <v>10000</v>
      </c>
      <c r="S64" s="404"/>
      <c r="T64" s="382">
        <v>10000</v>
      </c>
      <c r="U64" s="383"/>
      <c r="V64" s="376">
        <v>10000</v>
      </c>
    </row>
    <row r="65" spans="1:22" ht="7.5" customHeight="1" thickBot="1" x14ac:dyDescent="0.25">
      <c r="A65" s="411"/>
      <c r="B65" s="413"/>
      <c r="C65" s="416"/>
      <c r="D65" s="417"/>
      <c r="E65" s="418"/>
      <c r="F65" s="419"/>
      <c r="G65" s="421"/>
      <c r="H65" s="422"/>
      <c r="I65" s="423"/>
      <c r="J65" s="423"/>
      <c r="K65" s="424"/>
      <c r="L65" s="394"/>
      <c r="M65" s="394"/>
      <c r="N65" s="397"/>
      <c r="O65" s="398"/>
      <c r="P65" s="401"/>
      <c r="Q65" s="402"/>
      <c r="R65" s="405"/>
      <c r="S65" s="406"/>
      <c r="T65" s="384"/>
      <c r="U65" s="385"/>
      <c r="V65" s="377"/>
    </row>
    <row r="66" spans="1:22" ht="13.5" thickBot="1" x14ac:dyDescent="0.25">
      <c r="A66" s="228"/>
      <c r="B66" s="231"/>
      <c r="C66" s="359"/>
      <c r="D66" s="360"/>
      <c r="E66" s="364"/>
      <c r="F66" s="365"/>
      <c r="G66" s="262"/>
      <c r="H66" s="361" t="s">
        <v>105</v>
      </c>
      <c r="I66" s="362"/>
      <c r="J66" s="362"/>
      <c r="K66" s="363"/>
      <c r="L66" s="232">
        <v>3</v>
      </c>
      <c r="M66" s="232">
        <v>14</v>
      </c>
      <c r="N66" s="370">
        <v>7700020040</v>
      </c>
      <c r="O66" s="371"/>
      <c r="P66" s="407">
        <v>0</v>
      </c>
      <c r="Q66" s="408"/>
      <c r="R66" s="329">
        <v>10000</v>
      </c>
      <c r="S66" s="330"/>
      <c r="T66" s="325">
        <v>10000</v>
      </c>
      <c r="U66" s="326"/>
      <c r="V66" s="296">
        <v>10000</v>
      </c>
    </row>
    <row r="67" spans="1:22" x14ac:dyDescent="0.2">
      <c r="A67" s="411"/>
      <c r="B67" s="412"/>
      <c r="C67" s="414"/>
      <c r="D67" s="415"/>
      <c r="E67" s="386"/>
      <c r="F67" s="387"/>
      <c r="G67" s="420"/>
      <c r="H67" s="388" t="s">
        <v>96</v>
      </c>
      <c r="I67" s="389"/>
      <c r="J67" s="389"/>
      <c r="K67" s="390"/>
      <c r="L67" s="393">
        <v>3</v>
      </c>
      <c r="M67" s="393">
        <v>14</v>
      </c>
      <c r="N67" s="395">
        <v>7700020040</v>
      </c>
      <c r="O67" s="396"/>
      <c r="P67" s="399">
        <v>240</v>
      </c>
      <c r="Q67" s="400"/>
      <c r="R67" s="403">
        <v>10000</v>
      </c>
      <c r="S67" s="404"/>
      <c r="T67" s="382">
        <v>10000</v>
      </c>
      <c r="U67" s="383"/>
      <c r="V67" s="376">
        <v>10000</v>
      </c>
    </row>
    <row r="68" spans="1:22" ht="13.5" thickBot="1" x14ac:dyDescent="0.25">
      <c r="A68" s="411"/>
      <c r="B68" s="413"/>
      <c r="C68" s="416"/>
      <c r="D68" s="417"/>
      <c r="E68" s="418"/>
      <c r="F68" s="419"/>
      <c r="G68" s="421"/>
      <c r="H68" s="422"/>
      <c r="I68" s="423"/>
      <c r="J68" s="423"/>
      <c r="K68" s="424"/>
      <c r="L68" s="394"/>
      <c r="M68" s="394"/>
      <c r="N68" s="397"/>
      <c r="O68" s="398"/>
      <c r="P68" s="401"/>
      <c r="Q68" s="402"/>
      <c r="R68" s="405"/>
      <c r="S68" s="406"/>
      <c r="T68" s="384"/>
      <c r="U68" s="385"/>
      <c r="V68" s="377"/>
    </row>
    <row r="69" spans="1:22" ht="13.5" thickBot="1" x14ac:dyDescent="0.25">
      <c r="A69" s="228"/>
      <c r="B69" s="366" t="s">
        <v>65</v>
      </c>
      <c r="C69" s="367"/>
      <c r="D69" s="367"/>
      <c r="E69" s="367"/>
      <c r="F69" s="367"/>
      <c r="G69" s="367"/>
      <c r="H69" s="367"/>
      <c r="I69" s="367"/>
      <c r="J69" s="367"/>
      <c r="K69" s="368"/>
      <c r="L69" s="261">
        <v>4</v>
      </c>
      <c r="M69" s="261">
        <v>0</v>
      </c>
      <c r="N69" s="374">
        <v>0</v>
      </c>
      <c r="O69" s="375"/>
      <c r="P69" s="378">
        <v>0</v>
      </c>
      <c r="Q69" s="379"/>
      <c r="R69" s="391">
        <f>R70</f>
        <v>613649.56999999995</v>
      </c>
      <c r="S69" s="392"/>
      <c r="T69" s="347">
        <f>T70</f>
        <v>434000</v>
      </c>
      <c r="U69" s="348"/>
      <c r="V69" s="299">
        <f>V74</f>
        <v>452000</v>
      </c>
    </row>
    <row r="70" spans="1:22" ht="13.5" thickBot="1" x14ac:dyDescent="0.25">
      <c r="A70" s="228"/>
      <c r="B70" s="231"/>
      <c r="C70" s="369" t="s">
        <v>66</v>
      </c>
      <c r="D70" s="367"/>
      <c r="E70" s="367"/>
      <c r="F70" s="367"/>
      <c r="G70" s="367"/>
      <c r="H70" s="367"/>
      <c r="I70" s="367"/>
      <c r="J70" s="367"/>
      <c r="K70" s="368"/>
      <c r="L70" s="261">
        <v>4</v>
      </c>
      <c r="M70" s="261">
        <v>9</v>
      </c>
      <c r="N70" s="374">
        <v>0</v>
      </c>
      <c r="O70" s="375"/>
      <c r="P70" s="378">
        <v>0</v>
      </c>
      <c r="Q70" s="379"/>
      <c r="R70" s="391">
        <f>R74</f>
        <v>613649.56999999995</v>
      </c>
      <c r="S70" s="392"/>
      <c r="T70" s="323">
        <f>T71</f>
        <v>434000</v>
      </c>
      <c r="U70" s="324"/>
      <c r="V70" s="299">
        <f>V74</f>
        <v>452000</v>
      </c>
    </row>
    <row r="71" spans="1:22" ht="40.5" customHeight="1" thickBot="1" x14ac:dyDescent="0.25">
      <c r="A71" s="228"/>
      <c r="B71" s="231"/>
      <c r="C71" s="359"/>
      <c r="D71" s="360"/>
      <c r="E71" s="361" t="s">
        <v>330</v>
      </c>
      <c r="F71" s="362"/>
      <c r="G71" s="362"/>
      <c r="H71" s="362"/>
      <c r="I71" s="362"/>
      <c r="J71" s="362"/>
      <c r="K71" s="363"/>
      <c r="L71" s="232">
        <v>4</v>
      </c>
      <c r="M71" s="232">
        <v>9</v>
      </c>
      <c r="N71" s="370">
        <v>5100000000</v>
      </c>
      <c r="O71" s="371"/>
      <c r="P71" s="372">
        <v>0</v>
      </c>
      <c r="Q71" s="373"/>
      <c r="R71" s="403">
        <f>R74</f>
        <v>613649.56999999995</v>
      </c>
      <c r="S71" s="404"/>
      <c r="T71" s="325">
        <f>T72</f>
        <v>434000</v>
      </c>
      <c r="U71" s="326"/>
      <c r="V71" s="296">
        <f>V74</f>
        <v>452000</v>
      </c>
    </row>
    <row r="72" spans="1:22" ht="30.75" customHeight="1" thickBot="1" x14ac:dyDescent="0.25">
      <c r="A72" s="228"/>
      <c r="B72" s="229"/>
      <c r="C72" s="414"/>
      <c r="D72" s="415"/>
      <c r="E72" s="386"/>
      <c r="F72" s="387"/>
      <c r="G72" s="388" t="s">
        <v>249</v>
      </c>
      <c r="H72" s="389"/>
      <c r="I72" s="389"/>
      <c r="J72" s="389"/>
      <c r="K72" s="390"/>
      <c r="L72" s="241">
        <v>4</v>
      </c>
      <c r="M72" s="241">
        <v>9</v>
      </c>
      <c r="N72" s="395">
        <v>5140000000</v>
      </c>
      <c r="O72" s="396"/>
      <c r="P72" s="460">
        <v>0</v>
      </c>
      <c r="Q72" s="461"/>
      <c r="R72" s="403">
        <f>R70</f>
        <v>613649.56999999995</v>
      </c>
      <c r="S72" s="404"/>
      <c r="T72" s="325">
        <f>T73</f>
        <v>434000</v>
      </c>
      <c r="U72" s="326"/>
      <c r="V72" s="296">
        <f>V74</f>
        <v>452000</v>
      </c>
    </row>
    <row r="73" spans="1:22" ht="30.75" customHeight="1" thickBot="1" x14ac:dyDescent="0.25">
      <c r="A73" s="228"/>
      <c r="B73" s="231"/>
      <c r="C73" s="359"/>
      <c r="D73" s="360"/>
      <c r="E73" s="364"/>
      <c r="F73" s="365"/>
      <c r="G73" s="361" t="s">
        <v>267</v>
      </c>
      <c r="H73" s="362"/>
      <c r="I73" s="362"/>
      <c r="J73" s="362"/>
      <c r="K73" s="363"/>
      <c r="L73" s="232">
        <v>4</v>
      </c>
      <c r="M73" s="232">
        <v>9</v>
      </c>
      <c r="N73" s="370">
        <v>5140095280</v>
      </c>
      <c r="O73" s="371"/>
      <c r="P73" s="372">
        <v>0</v>
      </c>
      <c r="Q73" s="373"/>
      <c r="R73" s="403">
        <f>R72</f>
        <v>613649.56999999995</v>
      </c>
      <c r="S73" s="404"/>
      <c r="T73" s="325">
        <f>T74</f>
        <v>434000</v>
      </c>
      <c r="U73" s="326"/>
      <c r="V73" s="296">
        <f>V74</f>
        <v>452000</v>
      </c>
    </row>
    <row r="74" spans="1:22" x14ac:dyDescent="0.2">
      <c r="A74" s="411"/>
      <c r="B74" s="412"/>
      <c r="C74" s="414"/>
      <c r="D74" s="415"/>
      <c r="E74" s="386"/>
      <c r="F74" s="387"/>
      <c r="G74" s="420"/>
      <c r="H74" s="388" t="s">
        <v>96</v>
      </c>
      <c r="I74" s="389"/>
      <c r="J74" s="389"/>
      <c r="K74" s="390"/>
      <c r="L74" s="393">
        <v>4</v>
      </c>
      <c r="M74" s="393">
        <v>9</v>
      </c>
      <c r="N74" s="395">
        <v>5140095280</v>
      </c>
      <c r="O74" s="396"/>
      <c r="P74" s="460">
        <v>240</v>
      </c>
      <c r="Q74" s="461"/>
      <c r="R74" s="403">
        <v>613649.56999999995</v>
      </c>
      <c r="S74" s="404"/>
      <c r="T74" s="382">
        <v>434000</v>
      </c>
      <c r="U74" s="383"/>
      <c r="V74" s="376">
        <v>452000</v>
      </c>
    </row>
    <row r="75" spans="1:22" ht="13.5" thickBot="1" x14ac:dyDescent="0.25">
      <c r="A75" s="411"/>
      <c r="B75" s="413"/>
      <c r="C75" s="416"/>
      <c r="D75" s="417"/>
      <c r="E75" s="418"/>
      <c r="F75" s="419"/>
      <c r="G75" s="421"/>
      <c r="H75" s="422"/>
      <c r="I75" s="423"/>
      <c r="J75" s="423"/>
      <c r="K75" s="424"/>
      <c r="L75" s="394"/>
      <c r="M75" s="394"/>
      <c r="N75" s="397"/>
      <c r="O75" s="398"/>
      <c r="P75" s="462"/>
      <c r="Q75" s="463"/>
      <c r="R75" s="405"/>
      <c r="S75" s="406"/>
      <c r="T75" s="384"/>
      <c r="U75" s="385"/>
      <c r="V75" s="377"/>
    </row>
    <row r="76" spans="1:22" ht="13.5" thickBot="1" x14ac:dyDescent="0.25">
      <c r="A76" s="228"/>
      <c r="B76" s="366" t="s">
        <v>255</v>
      </c>
      <c r="C76" s="367"/>
      <c r="D76" s="367"/>
      <c r="E76" s="367"/>
      <c r="F76" s="367"/>
      <c r="G76" s="367"/>
      <c r="H76" s="367"/>
      <c r="I76" s="367"/>
      <c r="J76" s="367"/>
      <c r="K76" s="368"/>
      <c r="L76" s="261">
        <v>5</v>
      </c>
      <c r="M76" s="261">
        <v>0</v>
      </c>
      <c r="N76" s="374">
        <v>0</v>
      </c>
      <c r="O76" s="375"/>
      <c r="P76" s="378">
        <v>0</v>
      </c>
      <c r="Q76" s="379"/>
      <c r="R76" s="380">
        <f>R81</f>
        <v>94825.39</v>
      </c>
      <c r="S76" s="381"/>
      <c r="T76" s="323">
        <f>T77</f>
        <v>71935</v>
      </c>
      <c r="U76" s="324"/>
      <c r="V76" s="299">
        <f>V77</f>
        <v>100000</v>
      </c>
    </row>
    <row r="77" spans="1:22" ht="13.5" thickBot="1" x14ac:dyDescent="0.25">
      <c r="A77" s="228"/>
      <c r="B77" s="231"/>
      <c r="C77" s="369" t="s">
        <v>246</v>
      </c>
      <c r="D77" s="367"/>
      <c r="E77" s="367"/>
      <c r="F77" s="367"/>
      <c r="G77" s="367"/>
      <c r="H77" s="367"/>
      <c r="I77" s="367"/>
      <c r="J77" s="367"/>
      <c r="K77" s="368"/>
      <c r="L77" s="261">
        <v>5</v>
      </c>
      <c r="M77" s="261">
        <v>3</v>
      </c>
      <c r="N77" s="374">
        <v>0</v>
      </c>
      <c r="O77" s="375"/>
      <c r="P77" s="378">
        <v>0</v>
      </c>
      <c r="Q77" s="379"/>
      <c r="R77" s="380">
        <f>R81</f>
        <v>94825.39</v>
      </c>
      <c r="S77" s="381"/>
      <c r="T77" s="323">
        <f>T78</f>
        <v>71935</v>
      </c>
      <c r="U77" s="324"/>
      <c r="V77" s="299">
        <f>V78</f>
        <v>100000</v>
      </c>
    </row>
    <row r="78" spans="1:22" ht="38.25" customHeight="1" thickBot="1" x14ac:dyDescent="0.25">
      <c r="A78" s="228"/>
      <c r="B78" s="231"/>
      <c r="C78" s="359"/>
      <c r="D78" s="360"/>
      <c r="E78" s="361" t="s">
        <v>310</v>
      </c>
      <c r="F78" s="362"/>
      <c r="G78" s="362"/>
      <c r="H78" s="362"/>
      <c r="I78" s="362"/>
      <c r="J78" s="362"/>
      <c r="K78" s="363"/>
      <c r="L78" s="232">
        <v>5</v>
      </c>
      <c r="M78" s="232">
        <v>3</v>
      </c>
      <c r="N78" s="370">
        <v>5100000000</v>
      </c>
      <c r="O78" s="371"/>
      <c r="P78" s="372">
        <v>0</v>
      </c>
      <c r="Q78" s="373"/>
      <c r="R78" s="329">
        <f>R81</f>
        <v>94825.39</v>
      </c>
      <c r="S78" s="330"/>
      <c r="T78" s="325">
        <f>T79</f>
        <v>71935</v>
      </c>
      <c r="U78" s="326"/>
      <c r="V78" s="296">
        <f>V79</f>
        <v>100000</v>
      </c>
    </row>
    <row r="79" spans="1:22" ht="30.75" customHeight="1" thickBot="1" x14ac:dyDescent="0.25">
      <c r="A79" s="228"/>
      <c r="B79" s="231"/>
      <c r="C79" s="359"/>
      <c r="D79" s="360"/>
      <c r="E79" s="361" t="s">
        <v>256</v>
      </c>
      <c r="F79" s="362"/>
      <c r="G79" s="362"/>
      <c r="H79" s="362"/>
      <c r="I79" s="362"/>
      <c r="J79" s="362"/>
      <c r="K79" s="363"/>
      <c r="L79" s="232">
        <v>5</v>
      </c>
      <c r="M79" s="232">
        <v>3</v>
      </c>
      <c r="N79" s="370">
        <v>5150000000</v>
      </c>
      <c r="O79" s="371"/>
      <c r="P79" s="372">
        <v>0</v>
      </c>
      <c r="Q79" s="373"/>
      <c r="R79" s="329">
        <f>R81</f>
        <v>94825.39</v>
      </c>
      <c r="S79" s="330"/>
      <c r="T79" s="325">
        <f>T80</f>
        <v>71935</v>
      </c>
      <c r="U79" s="326"/>
      <c r="V79" s="296">
        <f>V80</f>
        <v>100000</v>
      </c>
    </row>
    <row r="80" spans="1:22" ht="27" customHeight="1" thickBot="1" x14ac:dyDescent="0.25">
      <c r="A80" s="228"/>
      <c r="B80" s="231"/>
      <c r="C80" s="359"/>
      <c r="D80" s="360"/>
      <c r="E80" s="361" t="s">
        <v>257</v>
      </c>
      <c r="F80" s="362"/>
      <c r="G80" s="362"/>
      <c r="H80" s="362"/>
      <c r="I80" s="362"/>
      <c r="J80" s="362"/>
      <c r="K80" s="363"/>
      <c r="L80" s="232">
        <v>5</v>
      </c>
      <c r="M80" s="232">
        <v>3</v>
      </c>
      <c r="N80" s="370">
        <v>5150095310</v>
      </c>
      <c r="O80" s="371"/>
      <c r="P80" s="372">
        <v>0</v>
      </c>
      <c r="Q80" s="373"/>
      <c r="R80" s="329">
        <f>R81</f>
        <v>94825.39</v>
      </c>
      <c r="S80" s="330"/>
      <c r="T80" s="325">
        <f>T81</f>
        <v>71935</v>
      </c>
      <c r="U80" s="326"/>
      <c r="V80" s="296">
        <f>V81</f>
        <v>100000</v>
      </c>
    </row>
    <row r="81" spans="1:22" ht="25.5" customHeight="1" thickBot="1" x14ac:dyDescent="0.25">
      <c r="A81" s="228"/>
      <c r="B81" s="231"/>
      <c r="C81" s="359"/>
      <c r="D81" s="360"/>
      <c r="E81" s="361" t="s">
        <v>96</v>
      </c>
      <c r="F81" s="362"/>
      <c r="G81" s="362"/>
      <c r="H81" s="362"/>
      <c r="I81" s="362"/>
      <c r="J81" s="362"/>
      <c r="K81" s="363"/>
      <c r="L81" s="232">
        <v>5</v>
      </c>
      <c r="M81" s="232">
        <v>3</v>
      </c>
      <c r="N81" s="370">
        <v>5150095310</v>
      </c>
      <c r="O81" s="371"/>
      <c r="P81" s="372">
        <v>240</v>
      </c>
      <c r="Q81" s="373"/>
      <c r="R81" s="329">
        <v>94825.39</v>
      </c>
      <c r="S81" s="330"/>
      <c r="T81" s="325">
        <v>71935</v>
      </c>
      <c r="U81" s="326"/>
      <c r="V81" s="296">
        <v>100000</v>
      </c>
    </row>
    <row r="82" spans="1:22" ht="13.5" thickBot="1" x14ac:dyDescent="0.25">
      <c r="A82" s="228"/>
      <c r="B82" s="366" t="s">
        <v>67</v>
      </c>
      <c r="C82" s="367"/>
      <c r="D82" s="367"/>
      <c r="E82" s="367"/>
      <c r="F82" s="367"/>
      <c r="G82" s="367"/>
      <c r="H82" s="367"/>
      <c r="I82" s="367"/>
      <c r="J82" s="367"/>
      <c r="K82" s="368"/>
      <c r="L82" s="261">
        <v>8</v>
      </c>
      <c r="M82" s="261">
        <v>0</v>
      </c>
      <c r="N82" s="374">
        <v>0</v>
      </c>
      <c r="O82" s="375"/>
      <c r="P82" s="378">
        <v>0</v>
      </c>
      <c r="Q82" s="379"/>
      <c r="R82" s="327">
        <f>R86+R88</f>
        <v>1236644.8900000001</v>
      </c>
      <c r="S82" s="328"/>
      <c r="T82" s="323">
        <f>T86+T88</f>
        <v>1086300</v>
      </c>
      <c r="U82" s="324"/>
      <c r="V82" s="299">
        <f>V86+V88</f>
        <v>1076235</v>
      </c>
    </row>
    <row r="83" spans="1:22" ht="13.5" thickBot="1" x14ac:dyDescent="0.25">
      <c r="A83" s="228"/>
      <c r="B83" s="231"/>
      <c r="C83" s="369" t="s">
        <v>68</v>
      </c>
      <c r="D83" s="367"/>
      <c r="E83" s="367"/>
      <c r="F83" s="367"/>
      <c r="G83" s="367"/>
      <c r="H83" s="367"/>
      <c r="I83" s="367"/>
      <c r="J83" s="367"/>
      <c r="K83" s="368"/>
      <c r="L83" s="261">
        <v>8</v>
      </c>
      <c r="M83" s="261">
        <v>1</v>
      </c>
      <c r="N83" s="374">
        <v>0</v>
      </c>
      <c r="O83" s="375"/>
      <c r="P83" s="378">
        <v>0</v>
      </c>
      <c r="Q83" s="379"/>
      <c r="R83" s="327">
        <f>R86+R88</f>
        <v>1236644.8900000001</v>
      </c>
      <c r="S83" s="328"/>
      <c r="T83" s="323">
        <f>T87+T89</f>
        <v>1086300</v>
      </c>
      <c r="U83" s="324"/>
      <c r="V83" s="299">
        <f>V87+V89</f>
        <v>1076235</v>
      </c>
    </row>
    <row r="84" spans="1:22" ht="42" customHeight="1" thickBot="1" x14ac:dyDescent="0.25">
      <c r="A84" s="228"/>
      <c r="B84" s="231"/>
      <c r="C84" s="359"/>
      <c r="D84" s="360"/>
      <c r="E84" s="361" t="s">
        <v>310</v>
      </c>
      <c r="F84" s="362"/>
      <c r="G84" s="362"/>
      <c r="H84" s="362"/>
      <c r="I84" s="362"/>
      <c r="J84" s="362"/>
      <c r="K84" s="363"/>
      <c r="L84" s="232">
        <v>8</v>
      </c>
      <c r="M84" s="232">
        <v>1</v>
      </c>
      <c r="N84" s="370">
        <v>5100000000</v>
      </c>
      <c r="O84" s="371"/>
      <c r="P84" s="372">
        <v>0</v>
      </c>
      <c r="Q84" s="373"/>
      <c r="R84" s="329">
        <f>R87+R89</f>
        <v>1236644.8900000001</v>
      </c>
      <c r="S84" s="330"/>
      <c r="T84" s="325">
        <f>T87+T89</f>
        <v>1086300</v>
      </c>
      <c r="U84" s="326"/>
      <c r="V84" s="292">
        <f>V88+V86</f>
        <v>1076235</v>
      </c>
    </row>
    <row r="85" spans="1:22" ht="33" customHeight="1" thickBot="1" x14ac:dyDescent="0.25">
      <c r="A85" s="228"/>
      <c r="B85" s="231"/>
      <c r="C85" s="359"/>
      <c r="D85" s="360"/>
      <c r="E85" s="361" t="s">
        <v>250</v>
      </c>
      <c r="F85" s="362"/>
      <c r="G85" s="362"/>
      <c r="H85" s="362"/>
      <c r="I85" s="362"/>
      <c r="J85" s="362"/>
      <c r="K85" s="363"/>
      <c r="L85" s="232">
        <v>8</v>
      </c>
      <c r="M85" s="232">
        <v>1</v>
      </c>
      <c r="N85" s="370">
        <v>5160000000</v>
      </c>
      <c r="O85" s="371"/>
      <c r="P85" s="372">
        <v>0</v>
      </c>
      <c r="Q85" s="373"/>
      <c r="R85" s="329">
        <f>R86+R88</f>
        <v>1236644.8900000001</v>
      </c>
      <c r="S85" s="330"/>
      <c r="T85" s="325">
        <f>T86+T88</f>
        <v>1086300</v>
      </c>
      <c r="U85" s="326"/>
      <c r="V85" s="244">
        <f>V89+V87</f>
        <v>1076235</v>
      </c>
    </row>
    <row r="86" spans="1:22" ht="42.75" customHeight="1" thickBot="1" x14ac:dyDescent="0.25">
      <c r="A86" s="228"/>
      <c r="B86" s="231"/>
      <c r="C86" s="263"/>
      <c r="D86" s="264"/>
      <c r="E86" s="265"/>
      <c r="F86" s="266"/>
      <c r="G86" s="361" t="s">
        <v>264</v>
      </c>
      <c r="H86" s="362"/>
      <c r="I86" s="362"/>
      <c r="J86" s="362"/>
      <c r="K86" s="363"/>
      <c r="L86" s="232">
        <v>8</v>
      </c>
      <c r="M86" s="232">
        <v>1</v>
      </c>
      <c r="N86" s="370">
        <v>5160075080</v>
      </c>
      <c r="O86" s="371"/>
      <c r="P86" s="372">
        <v>0</v>
      </c>
      <c r="Q86" s="373"/>
      <c r="R86" s="329">
        <f>R87</f>
        <v>986300</v>
      </c>
      <c r="S86" s="330"/>
      <c r="T86" s="325">
        <f>T87</f>
        <v>986300</v>
      </c>
      <c r="U86" s="326"/>
      <c r="V86" s="244">
        <f>V87</f>
        <v>986300</v>
      </c>
    </row>
    <row r="87" spans="1:22" ht="13.5" thickBot="1" x14ac:dyDescent="0.25">
      <c r="A87" s="228"/>
      <c r="B87" s="231"/>
      <c r="C87" s="359"/>
      <c r="D87" s="360"/>
      <c r="E87" s="364"/>
      <c r="F87" s="365"/>
      <c r="G87" s="361" t="s">
        <v>51</v>
      </c>
      <c r="H87" s="362"/>
      <c r="I87" s="362"/>
      <c r="J87" s="362"/>
      <c r="K87" s="363"/>
      <c r="L87" s="232">
        <v>8</v>
      </c>
      <c r="M87" s="232">
        <v>1</v>
      </c>
      <c r="N87" s="370">
        <v>5160075080</v>
      </c>
      <c r="O87" s="371"/>
      <c r="P87" s="372">
        <v>540</v>
      </c>
      <c r="Q87" s="373"/>
      <c r="R87" s="329">
        <v>986300</v>
      </c>
      <c r="S87" s="330"/>
      <c r="T87" s="325">
        <v>986300</v>
      </c>
      <c r="U87" s="326"/>
      <c r="V87" s="244">
        <v>986300</v>
      </c>
    </row>
    <row r="88" spans="1:22" ht="30" customHeight="1" thickBot="1" x14ac:dyDescent="0.25">
      <c r="A88" s="228"/>
      <c r="B88" s="231"/>
      <c r="C88" s="359"/>
      <c r="D88" s="360"/>
      <c r="E88" s="364"/>
      <c r="F88" s="365"/>
      <c r="G88" s="262"/>
      <c r="H88" s="361" t="s">
        <v>99</v>
      </c>
      <c r="I88" s="362"/>
      <c r="J88" s="362"/>
      <c r="K88" s="363"/>
      <c r="L88" s="232">
        <v>8</v>
      </c>
      <c r="M88" s="232">
        <v>1</v>
      </c>
      <c r="N88" s="370">
        <v>5160095220</v>
      </c>
      <c r="O88" s="371"/>
      <c r="P88" s="372">
        <v>0</v>
      </c>
      <c r="Q88" s="373"/>
      <c r="R88" s="329">
        <f>R89</f>
        <v>250344.89</v>
      </c>
      <c r="S88" s="330"/>
      <c r="T88" s="325">
        <f>T89</f>
        <v>100000</v>
      </c>
      <c r="U88" s="326"/>
      <c r="V88" s="244">
        <f>V89</f>
        <v>89935</v>
      </c>
    </row>
    <row r="89" spans="1:22" ht="23.25" thickBot="1" x14ac:dyDescent="0.25">
      <c r="A89" s="228"/>
      <c r="B89" s="246"/>
      <c r="C89" s="247"/>
      <c r="D89" s="248"/>
      <c r="E89" s="249"/>
      <c r="F89" s="250"/>
      <c r="G89" s="267"/>
      <c r="H89" s="251"/>
      <c r="I89" s="252"/>
      <c r="J89" s="252"/>
      <c r="K89" s="269" t="s">
        <v>96</v>
      </c>
      <c r="L89" s="276">
        <v>8</v>
      </c>
      <c r="M89" s="290">
        <v>1</v>
      </c>
      <c r="N89" s="395">
        <v>5160095220</v>
      </c>
      <c r="O89" s="396"/>
      <c r="P89" s="270">
        <v>240</v>
      </c>
      <c r="Q89" s="271">
        <v>240</v>
      </c>
      <c r="R89" s="403">
        <v>250344.89</v>
      </c>
      <c r="S89" s="404"/>
      <c r="T89" s="382">
        <v>100000</v>
      </c>
      <c r="U89" s="383"/>
      <c r="V89" s="244">
        <v>89935</v>
      </c>
    </row>
    <row r="90" spans="1:22" x14ac:dyDescent="0.2">
      <c r="A90" s="352"/>
      <c r="B90" s="353" t="s">
        <v>106</v>
      </c>
      <c r="C90" s="354"/>
      <c r="D90" s="354"/>
      <c r="E90" s="354"/>
      <c r="F90" s="354"/>
      <c r="G90" s="354"/>
      <c r="H90" s="354"/>
      <c r="I90" s="354"/>
      <c r="J90" s="354"/>
      <c r="K90" s="354"/>
      <c r="L90" s="357"/>
      <c r="M90" s="357"/>
      <c r="N90" s="357"/>
      <c r="O90" s="357"/>
      <c r="P90" s="339"/>
      <c r="Q90" s="340"/>
      <c r="R90" s="343">
        <f>R14+R19+R46+R57+R63+R69+R76+R30+R82+R40+R35</f>
        <v>4011920.3400000003</v>
      </c>
      <c r="S90" s="344"/>
      <c r="T90" s="347">
        <f>T14+T19+T46+T57+T63+T69+T76+T30+T82+T40</f>
        <v>3389630</v>
      </c>
      <c r="U90" s="348"/>
      <c r="V90" s="335">
        <f>V14+V19+V46+V57+V63+V69+V76+V30+V82+V40</f>
        <v>3428150</v>
      </c>
    </row>
    <row r="91" spans="1:22" ht="6" customHeight="1" thickBot="1" x14ac:dyDescent="0.25">
      <c r="A91" s="352"/>
      <c r="B91" s="355"/>
      <c r="C91" s="356"/>
      <c r="D91" s="356"/>
      <c r="E91" s="356"/>
      <c r="F91" s="356"/>
      <c r="G91" s="356"/>
      <c r="H91" s="356"/>
      <c r="I91" s="356"/>
      <c r="J91" s="356"/>
      <c r="K91" s="356"/>
      <c r="L91" s="358"/>
      <c r="M91" s="358"/>
      <c r="N91" s="358"/>
      <c r="O91" s="358"/>
      <c r="P91" s="341"/>
      <c r="Q91" s="342"/>
      <c r="R91" s="345"/>
      <c r="S91" s="346"/>
      <c r="T91" s="349"/>
      <c r="U91" s="350"/>
      <c r="V91" s="336"/>
    </row>
    <row r="92" spans="1:22" x14ac:dyDescent="0.2">
      <c r="A92" s="144"/>
      <c r="B92" s="144"/>
      <c r="C92" s="337"/>
      <c r="D92" s="337"/>
      <c r="E92" s="337"/>
      <c r="F92" s="337"/>
      <c r="G92" s="291"/>
      <c r="H92" s="337"/>
      <c r="I92" s="337"/>
      <c r="J92" s="337"/>
      <c r="K92" s="337"/>
      <c r="L92" s="144"/>
      <c r="M92" s="144"/>
      <c r="N92" s="337"/>
      <c r="O92" s="337"/>
      <c r="P92" s="337"/>
      <c r="Q92" s="337"/>
      <c r="R92" s="338"/>
      <c r="S92" s="338"/>
      <c r="T92" s="338"/>
      <c r="U92" s="338"/>
      <c r="V92" s="78"/>
    </row>
    <row r="93" spans="1:22" x14ac:dyDescent="0.2">
      <c r="A93" s="144"/>
      <c r="B93" s="144"/>
      <c r="C93" s="351"/>
      <c r="D93" s="351"/>
      <c r="E93" s="351"/>
      <c r="F93" s="351"/>
      <c r="G93" s="144"/>
      <c r="H93" s="351"/>
      <c r="I93" s="351"/>
      <c r="J93" s="351"/>
      <c r="K93" s="351"/>
      <c r="L93" s="144"/>
      <c r="M93" s="144"/>
      <c r="N93" s="351"/>
      <c r="O93" s="351"/>
      <c r="P93" s="351"/>
      <c r="Q93" s="351"/>
      <c r="R93" s="351"/>
      <c r="S93" s="351"/>
      <c r="T93" s="351"/>
      <c r="U93" s="351"/>
      <c r="V93" s="144"/>
    </row>
    <row r="94" spans="1:22" x14ac:dyDescent="0.2">
      <c r="A94" s="144"/>
      <c r="B94" s="144"/>
      <c r="C94" s="351"/>
      <c r="D94" s="351"/>
      <c r="E94" s="351"/>
      <c r="F94" s="351"/>
      <c r="G94" s="144"/>
      <c r="H94" s="351"/>
      <c r="I94" s="351"/>
      <c r="J94" s="351"/>
      <c r="K94" s="351"/>
      <c r="L94" s="144"/>
      <c r="M94" s="144"/>
      <c r="N94" s="351"/>
      <c r="O94" s="351"/>
      <c r="P94" s="351"/>
      <c r="Q94" s="351"/>
      <c r="R94" s="351"/>
      <c r="S94" s="351"/>
      <c r="T94" s="351"/>
      <c r="U94" s="351"/>
      <c r="V94" s="144"/>
    </row>
    <row r="95" spans="1:22" x14ac:dyDescent="0.2">
      <c r="A95" s="144"/>
      <c r="B95" s="144"/>
      <c r="C95" s="351"/>
      <c r="D95" s="351"/>
      <c r="E95" s="351"/>
      <c r="F95" s="351"/>
      <c r="G95" s="144"/>
      <c r="H95" s="351"/>
      <c r="I95" s="351"/>
      <c r="J95" s="351"/>
      <c r="K95" s="351"/>
      <c r="L95" s="144"/>
      <c r="M95" s="144"/>
      <c r="N95" s="351"/>
      <c r="O95" s="351"/>
      <c r="P95" s="351"/>
      <c r="Q95" s="351"/>
      <c r="R95" s="351"/>
      <c r="S95" s="351"/>
      <c r="T95" s="351"/>
      <c r="U95" s="351"/>
      <c r="V95" s="144"/>
    </row>
    <row r="96" spans="1:22" x14ac:dyDescent="0.2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</row>
    <row r="97" spans="1:1" ht="15.75" x14ac:dyDescent="0.2">
      <c r="A97" s="137"/>
    </row>
  </sheetData>
  <mergeCells count="517">
    <mergeCell ref="R39:S39"/>
    <mergeCell ref="R38:S38"/>
    <mergeCell ref="R37:S37"/>
    <mergeCell ref="R36:S36"/>
    <mergeCell ref="R35:S35"/>
    <mergeCell ref="N35:O35"/>
    <mergeCell ref="N36:O36"/>
    <mergeCell ref="N37:O37"/>
    <mergeCell ref="N38:O38"/>
    <mergeCell ref="N39:O39"/>
    <mergeCell ref="R33:S33"/>
    <mergeCell ref="T33:U33"/>
    <mergeCell ref="C34:D34"/>
    <mergeCell ref="E34:F34"/>
    <mergeCell ref="G34:H34"/>
    <mergeCell ref="I34:K34"/>
    <mergeCell ref="N34:O34"/>
    <mergeCell ref="P34:Q34"/>
    <mergeCell ref="R34:S34"/>
    <mergeCell ref="T31:U31"/>
    <mergeCell ref="C32:D32"/>
    <mergeCell ref="E32:F32"/>
    <mergeCell ref="G32:K32"/>
    <mergeCell ref="N32:O32"/>
    <mergeCell ref="P32:Q32"/>
    <mergeCell ref="R32:S32"/>
    <mergeCell ref="T32:U32"/>
    <mergeCell ref="P31:Q31"/>
    <mergeCell ref="P11:Q11"/>
    <mergeCell ref="R31:S31"/>
    <mergeCell ref="T34:U34"/>
    <mergeCell ref="C30:K30"/>
    <mergeCell ref="N30:O30"/>
    <mergeCell ref="P30:Q30"/>
    <mergeCell ref="R30:S30"/>
    <mergeCell ref="T30:U30"/>
    <mergeCell ref="C31:D31"/>
    <mergeCell ref="E31:K31"/>
    <mergeCell ref="N28:O28"/>
    <mergeCell ref="D49:E49"/>
    <mergeCell ref="N49:O49"/>
    <mergeCell ref="C23:D23"/>
    <mergeCell ref="E23:F23"/>
    <mergeCell ref="N23:O23"/>
    <mergeCell ref="N31:O31"/>
    <mergeCell ref="N33:O33"/>
    <mergeCell ref="I27:K27"/>
    <mergeCell ref="N27:O27"/>
    <mergeCell ref="P49:Q49"/>
    <mergeCell ref="B49:C49"/>
    <mergeCell ref="R49:S49"/>
    <mergeCell ref="N57:O57"/>
    <mergeCell ref="T49:U49"/>
    <mergeCell ref="M53:M54"/>
    <mergeCell ref="R55:S56"/>
    <mergeCell ref="T55:U56"/>
    <mergeCell ref="H49:K49"/>
    <mergeCell ref="B52:C52"/>
    <mergeCell ref="C3:D3"/>
    <mergeCell ref="E3:F3"/>
    <mergeCell ref="H3:K3"/>
    <mergeCell ref="O3:P3"/>
    <mergeCell ref="C5:D5"/>
    <mergeCell ref="E5:F5"/>
    <mergeCell ref="H5:K5"/>
    <mergeCell ref="O5:P5"/>
    <mergeCell ref="A7:V7"/>
    <mergeCell ref="B9:O9"/>
    <mergeCell ref="P9:Q9"/>
    <mergeCell ref="A6:V6"/>
    <mergeCell ref="Q3:V3"/>
    <mergeCell ref="C4:D4"/>
    <mergeCell ref="E4:F4"/>
    <mergeCell ref="H4:K4"/>
    <mergeCell ref="O4:P4"/>
    <mergeCell ref="Q4:V4"/>
    <mergeCell ref="P16:Q16"/>
    <mergeCell ref="R16:S16"/>
    <mergeCell ref="P12:Q13"/>
    <mergeCell ref="R12:S13"/>
    <mergeCell ref="A8:V8"/>
    <mergeCell ref="R11:S11"/>
    <mergeCell ref="T11:U11"/>
    <mergeCell ref="T16:U16"/>
    <mergeCell ref="N16:O16"/>
    <mergeCell ref="R9:S9"/>
    <mergeCell ref="N17:O17"/>
    <mergeCell ref="P17:Q17"/>
    <mergeCell ref="N19:O19"/>
    <mergeCell ref="P19:Q19"/>
    <mergeCell ref="T19:U19"/>
    <mergeCell ref="R17:S17"/>
    <mergeCell ref="T17:U17"/>
    <mergeCell ref="R19:S19"/>
    <mergeCell ref="R20:S20"/>
    <mergeCell ref="T20:U20"/>
    <mergeCell ref="N18:O18"/>
    <mergeCell ref="R18:S18"/>
    <mergeCell ref="T18:U18"/>
    <mergeCell ref="T21:U21"/>
    <mergeCell ref="R21:S21"/>
    <mergeCell ref="C22:D22"/>
    <mergeCell ref="N22:O22"/>
    <mergeCell ref="P22:Q22"/>
    <mergeCell ref="R22:S22"/>
    <mergeCell ref="T22:U22"/>
    <mergeCell ref="E22:F22"/>
    <mergeCell ref="G22:K22"/>
    <mergeCell ref="T28:U28"/>
    <mergeCell ref="C29:D29"/>
    <mergeCell ref="E29:F29"/>
    <mergeCell ref="G29:H29"/>
    <mergeCell ref="I29:K29"/>
    <mergeCell ref="N29:O29"/>
    <mergeCell ref="P29:Q29"/>
    <mergeCell ref="R29:S29"/>
    <mergeCell ref="T29:U29"/>
    <mergeCell ref="R28:S28"/>
    <mergeCell ref="T47:U47"/>
    <mergeCell ref="B48:C48"/>
    <mergeCell ref="N48:O48"/>
    <mergeCell ref="P48:Q48"/>
    <mergeCell ref="R48:S48"/>
    <mergeCell ref="T48:U48"/>
    <mergeCell ref="N47:O47"/>
    <mergeCell ref="P47:Q47"/>
    <mergeCell ref="R47:S47"/>
    <mergeCell ref="V55:V56"/>
    <mergeCell ref="L50:L51"/>
    <mergeCell ref="M50:M51"/>
    <mergeCell ref="N50:O51"/>
    <mergeCell ref="P50:Q51"/>
    <mergeCell ref="L53:L54"/>
    <mergeCell ref="N53:O54"/>
    <mergeCell ref="R50:S51"/>
    <mergeCell ref="V50:V51"/>
    <mergeCell ref="T52:U52"/>
    <mergeCell ref="R59:S59"/>
    <mergeCell ref="T59:U59"/>
    <mergeCell ref="P57:Q57"/>
    <mergeCell ref="R57:S57"/>
    <mergeCell ref="T57:U57"/>
    <mergeCell ref="N58:O58"/>
    <mergeCell ref="P58:Q58"/>
    <mergeCell ref="R58:S58"/>
    <mergeCell ref="T58:U58"/>
    <mergeCell ref="C60:D60"/>
    <mergeCell ref="E60:F60"/>
    <mergeCell ref="G60:K60"/>
    <mergeCell ref="C59:D59"/>
    <mergeCell ref="N59:O59"/>
    <mergeCell ref="P59:Q59"/>
    <mergeCell ref="N60:O60"/>
    <mergeCell ref="P60:Q60"/>
    <mergeCell ref="N61:O62"/>
    <mergeCell ref="P61:Q62"/>
    <mergeCell ref="R61:S62"/>
    <mergeCell ref="T61:U62"/>
    <mergeCell ref="R60:S60"/>
    <mergeCell ref="T60:U60"/>
    <mergeCell ref="A64:A65"/>
    <mergeCell ref="B64:B65"/>
    <mergeCell ref="G64:G65"/>
    <mergeCell ref="H64:K65"/>
    <mergeCell ref="L61:L62"/>
    <mergeCell ref="M61:M62"/>
    <mergeCell ref="R70:S70"/>
    <mergeCell ref="T70:U70"/>
    <mergeCell ref="A67:A68"/>
    <mergeCell ref="B67:B68"/>
    <mergeCell ref="C64:D65"/>
    <mergeCell ref="E64:F65"/>
    <mergeCell ref="L64:L65"/>
    <mergeCell ref="M64:M65"/>
    <mergeCell ref="N64:O65"/>
    <mergeCell ref="P64:Q65"/>
    <mergeCell ref="C67:D68"/>
    <mergeCell ref="E67:F68"/>
    <mergeCell ref="G67:G68"/>
    <mergeCell ref="H67:K68"/>
    <mergeCell ref="N70:O70"/>
    <mergeCell ref="P70:Q70"/>
    <mergeCell ref="C70:K70"/>
    <mergeCell ref="T71:U71"/>
    <mergeCell ref="C72:D72"/>
    <mergeCell ref="N72:O72"/>
    <mergeCell ref="P72:Q72"/>
    <mergeCell ref="R72:S72"/>
    <mergeCell ref="T72:U72"/>
    <mergeCell ref="N71:O71"/>
    <mergeCell ref="P71:Q71"/>
    <mergeCell ref="R71:S71"/>
    <mergeCell ref="C71:D71"/>
    <mergeCell ref="N73:O73"/>
    <mergeCell ref="P73:Q73"/>
    <mergeCell ref="R73:S73"/>
    <mergeCell ref="T73:U73"/>
    <mergeCell ref="B74:B75"/>
    <mergeCell ref="L74:L75"/>
    <mergeCell ref="N74:O75"/>
    <mergeCell ref="P74:Q75"/>
    <mergeCell ref="R74:S75"/>
    <mergeCell ref="R80:S80"/>
    <mergeCell ref="T80:U80"/>
    <mergeCell ref="A74:A75"/>
    <mergeCell ref="C74:D75"/>
    <mergeCell ref="E74:F75"/>
    <mergeCell ref="G74:G75"/>
    <mergeCell ref="H74:K75"/>
    <mergeCell ref="M74:M75"/>
    <mergeCell ref="P77:Q77"/>
    <mergeCell ref="R77:S77"/>
    <mergeCell ref="N81:O81"/>
    <mergeCell ref="P81:Q81"/>
    <mergeCell ref="R81:S81"/>
    <mergeCell ref="T81:U81"/>
    <mergeCell ref="N79:O79"/>
    <mergeCell ref="P79:Q79"/>
    <mergeCell ref="R79:S79"/>
    <mergeCell ref="T79:U79"/>
    <mergeCell ref="N80:O80"/>
    <mergeCell ref="P80:Q80"/>
    <mergeCell ref="N83:O83"/>
    <mergeCell ref="P83:Q83"/>
    <mergeCell ref="R83:S83"/>
    <mergeCell ref="T83:U83"/>
    <mergeCell ref="N82:O82"/>
    <mergeCell ref="P82:Q82"/>
    <mergeCell ref="R82:S82"/>
    <mergeCell ref="T82:U82"/>
    <mergeCell ref="N84:O84"/>
    <mergeCell ref="P84:Q84"/>
    <mergeCell ref="R84:S84"/>
    <mergeCell ref="T84:U84"/>
    <mergeCell ref="N85:O85"/>
    <mergeCell ref="P85:Q85"/>
    <mergeCell ref="R85:S85"/>
    <mergeCell ref="T85:U85"/>
    <mergeCell ref="N87:O87"/>
    <mergeCell ref="P87:Q87"/>
    <mergeCell ref="R87:S87"/>
    <mergeCell ref="T87:U87"/>
    <mergeCell ref="N86:O86"/>
    <mergeCell ref="P86:Q86"/>
    <mergeCell ref="R86:S86"/>
    <mergeCell ref="T86:U86"/>
    <mergeCell ref="R89:S89"/>
    <mergeCell ref="T89:U89"/>
    <mergeCell ref="N88:O88"/>
    <mergeCell ref="P88:Q88"/>
    <mergeCell ref="R88:S88"/>
    <mergeCell ref="T88:U88"/>
    <mergeCell ref="N89:O89"/>
    <mergeCell ref="H94:K94"/>
    <mergeCell ref="N94:O94"/>
    <mergeCell ref="P94:Q94"/>
    <mergeCell ref="R94:S94"/>
    <mergeCell ref="T94:U94"/>
    <mergeCell ref="C93:D93"/>
    <mergeCell ref="E93:F93"/>
    <mergeCell ref="H93:K93"/>
    <mergeCell ref="N93:O93"/>
    <mergeCell ref="P93:Q93"/>
    <mergeCell ref="P46:Q46"/>
    <mergeCell ref="T95:U95"/>
    <mergeCell ref="C95:D95"/>
    <mergeCell ref="E95:F95"/>
    <mergeCell ref="H95:K95"/>
    <mergeCell ref="N95:O95"/>
    <mergeCell ref="P95:Q95"/>
    <mergeCell ref="R95:S95"/>
    <mergeCell ref="C94:D94"/>
    <mergeCell ref="E94:F94"/>
    <mergeCell ref="R46:S46"/>
    <mergeCell ref="T46:U46"/>
    <mergeCell ref="C1:D1"/>
    <mergeCell ref="E1:F1"/>
    <mergeCell ref="H1:K1"/>
    <mergeCell ref="O1:P1"/>
    <mergeCell ref="Q1:V1"/>
    <mergeCell ref="C2:D2"/>
    <mergeCell ref="E2:F2"/>
    <mergeCell ref="N46:O46"/>
    <mergeCell ref="H2:K2"/>
    <mergeCell ref="O2:P2"/>
    <mergeCell ref="Q2:V2"/>
    <mergeCell ref="Q5:R5"/>
    <mergeCell ref="S5:T5"/>
    <mergeCell ref="U5:V5"/>
    <mergeCell ref="T9:U9"/>
    <mergeCell ref="B10:K10"/>
    <mergeCell ref="N10:O10"/>
    <mergeCell ref="P10:Q10"/>
    <mergeCell ref="R10:S10"/>
    <mergeCell ref="T10:U10"/>
    <mergeCell ref="C11:D11"/>
    <mergeCell ref="E11:F11"/>
    <mergeCell ref="H11:K11"/>
    <mergeCell ref="N11:O11"/>
    <mergeCell ref="A12:A13"/>
    <mergeCell ref="B12:K13"/>
    <mergeCell ref="L12:L13"/>
    <mergeCell ref="M12:M13"/>
    <mergeCell ref="N12:O13"/>
    <mergeCell ref="T12:U13"/>
    <mergeCell ref="V12:V13"/>
    <mergeCell ref="C14:K14"/>
    <mergeCell ref="N14:O14"/>
    <mergeCell ref="P14:Q14"/>
    <mergeCell ref="R14:S14"/>
    <mergeCell ref="T14:U14"/>
    <mergeCell ref="C15:D15"/>
    <mergeCell ref="E15:K15"/>
    <mergeCell ref="N15:O15"/>
    <mergeCell ref="P15:Q15"/>
    <mergeCell ref="R15:S15"/>
    <mergeCell ref="T15:U15"/>
    <mergeCell ref="C16:D16"/>
    <mergeCell ref="E16:F16"/>
    <mergeCell ref="G16:K16"/>
    <mergeCell ref="E17:F17"/>
    <mergeCell ref="H17:K17"/>
    <mergeCell ref="C19:K19"/>
    <mergeCell ref="C17:D17"/>
    <mergeCell ref="C20:D20"/>
    <mergeCell ref="E20:K20"/>
    <mergeCell ref="P20:Q20"/>
    <mergeCell ref="C21:D21"/>
    <mergeCell ref="E21:F21"/>
    <mergeCell ref="G21:K21"/>
    <mergeCell ref="N21:O21"/>
    <mergeCell ref="P21:Q21"/>
    <mergeCell ref="N20:O20"/>
    <mergeCell ref="R27:S27"/>
    <mergeCell ref="T27:U27"/>
    <mergeCell ref="A24:A25"/>
    <mergeCell ref="B24:B25"/>
    <mergeCell ref="C24:D25"/>
    <mergeCell ref="E24:F25"/>
    <mergeCell ref="G24:H25"/>
    <mergeCell ref="I24:K25"/>
    <mergeCell ref="R24:S25"/>
    <mergeCell ref="T24:U25"/>
    <mergeCell ref="V24:V25"/>
    <mergeCell ref="G23:H23"/>
    <mergeCell ref="I23:K23"/>
    <mergeCell ref="L24:L25"/>
    <mergeCell ref="M24:M25"/>
    <mergeCell ref="N24:O25"/>
    <mergeCell ref="P24:Q25"/>
    <mergeCell ref="P23:Q23"/>
    <mergeCell ref="R23:S23"/>
    <mergeCell ref="T23:U23"/>
    <mergeCell ref="C27:D27"/>
    <mergeCell ref="E27:F27"/>
    <mergeCell ref="G27:H27"/>
    <mergeCell ref="C26:D26"/>
    <mergeCell ref="E26:F26"/>
    <mergeCell ref="P27:Q27"/>
    <mergeCell ref="G26:H26"/>
    <mergeCell ref="I26:K26"/>
    <mergeCell ref="N26:O26"/>
    <mergeCell ref="P26:Q26"/>
    <mergeCell ref="F49:G49"/>
    <mergeCell ref="B46:K46"/>
    <mergeCell ref="B47:C47"/>
    <mergeCell ref="D47:K47"/>
    <mergeCell ref="D48:E48"/>
    <mergeCell ref="F48:K48"/>
    <mergeCell ref="H52:J52"/>
    <mergeCell ref="N52:O52"/>
    <mergeCell ref="P52:Q52"/>
    <mergeCell ref="R52:S52"/>
    <mergeCell ref="A50:A51"/>
    <mergeCell ref="B50:C51"/>
    <mergeCell ref="D50:E51"/>
    <mergeCell ref="F50:G51"/>
    <mergeCell ref="H50:K51"/>
    <mergeCell ref="T50:U51"/>
    <mergeCell ref="P55:Q56"/>
    <mergeCell ref="A53:A54"/>
    <mergeCell ref="B53:C54"/>
    <mergeCell ref="D53:E54"/>
    <mergeCell ref="F53:G54"/>
    <mergeCell ref="H53:J54"/>
    <mergeCell ref="K53:K54"/>
    <mergeCell ref="D52:E52"/>
    <mergeCell ref="F52:G52"/>
    <mergeCell ref="C57:K57"/>
    <mergeCell ref="P53:Q54"/>
    <mergeCell ref="R53:S54"/>
    <mergeCell ref="T53:U54"/>
    <mergeCell ref="V53:V54"/>
    <mergeCell ref="A55:A56"/>
    <mergeCell ref="B55:K56"/>
    <mergeCell ref="L55:L56"/>
    <mergeCell ref="M55:M56"/>
    <mergeCell ref="N55:O56"/>
    <mergeCell ref="C58:D58"/>
    <mergeCell ref="E58:K58"/>
    <mergeCell ref="E59:F59"/>
    <mergeCell ref="G59:K59"/>
    <mergeCell ref="A61:A62"/>
    <mergeCell ref="B61:B62"/>
    <mergeCell ref="C61:D62"/>
    <mergeCell ref="E61:F62"/>
    <mergeCell ref="G61:G62"/>
    <mergeCell ref="H61:K62"/>
    <mergeCell ref="R66:S66"/>
    <mergeCell ref="T66:U66"/>
    <mergeCell ref="V61:V62"/>
    <mergeCell ref="C63:D63"/>
    <mergeCell ref="E63:F63"/>
    <mergeCell ref="H63:K63"/>
    <mergeCell ref="N63:O63"/>
    <mergeCell ref="P63:Q63"/>
    <mergeCell ref="R63:S63"/>
    <mergeCell ref="T63:U63"/>
    <mergeCell ref="R67:S68"/>
    <mergeCell ref="T67:U68"/>
    <mergeCell ref="R64:S65"/>
    <mergeCell ref="T64:U65"/>
    <mergeCell ref="V64:V65"/>
    <mergeCell ref="C66:D66"/>
    <mergeCell ref="E66:F66"/>
    <mergeCell ref="H66:K66"/>
    <mergeCell ref="N66:O66"/>
    <mergeCell ref="P66:Q66"/>
    <mergeCell ref="V67:V68"/>
    <mergeCell ref="B69:K69"/>
    <mergeCell ref="N69:O69"/>
    <mergeCell ref="P69:Q69"/>
    <mergeCell ref="R69:S69"/>
    <mergeCell ref="T69:U69"/>
    <mergeCell ref="L67:L68"/>
    <mergeCell ref="M67:M68"/>
    <mergeCell ref="N67:O68"/>
    <mergeCell ref="P67:Q68"/>
    <mergeCell ref="E71:K71"/>
    <mergeCell ref="E72:F72"/>
    <mergeCell ref="G72:K72"/>
    <mergeCell ref="C73:D73"/>
    <mergeCell ref="E73:F73"/>
    <mergeCell ref="G73:K73"/>
    <mergeCell ref="V74:V75"/>
    <mergeCell ref="B76:K76"/>
    <mergeCell ref="N76:O76"/>
    <mergeCell ref="P76:Q76"/>
    <mergeCell ref="R76:S76"/>
    <mergeCell ref="T76:U76"/>
    <mergeCell ref="T74:U75"/>
    <mergeCell ref="T77:U77"/>
    <mergeCell ref="C78:D78"/>
    <mergeCell ref="E78:K78"/>
    <mergeCell ref="N78:O78"/>
    <mergeCell ref="P78:Q78"/>
    <mergeCell ref="R78:S78"/>
    <mergeCell ref="T78:U78"/>
    <mergeCell ref="C77:K77"/>
    <mergeCell ref="N77:O77"/>
    <mergeCell ref="C79:D79"/>
    <mergeCell ref="E79:K79"/>
    <mergeCell ref="B82:K82"/>
    <mergeCell ref="C83:K83"/>
    <mergeCell ref="C84:D84"/>
    <mergeCell ref="E84:K84"/>
    <mergeCell ref="C81:D81"/>
    <mergeCell ref="E81:K81"/>
    <mergeCell ref="C80:D80"/>
    <mergeCell ref="E80:K80"/>
    <mergeCell ref="C85:D85"/>
    <mergeCell ref="E85:K85"/>
    <mergeCell ref="G86:K86"/>
    <mergeCell ref="E87:F87"/>
    <mergeCell ref="G87:K87"/>
    <mergeCell ref="C88:D88"/>
    <mergeCell ref="E88:F88"/>
    <mergeCell ref="H88:K88"/>
    <mergeCell ref="C87:D87"/>
    <mergeCell ref="R90:S91"/>
    <mergeCell ref="T90:U91"/>
    <mergeCell ref="R93:S93"/>
    <mergeCell ref="T93:U93"/>
    <mergeCell ref="T92:U92"/>
    <mergeCell ref="A90:A91"/>
    <mergeCell ref="B90:K91"/>
    <mergeCell ref="L90:L91"/>
    <mergeCell ref="M90:M91"/>
    <mergeCell ref="N90:O91"/>
    <mergeCell ref="R26:S26"/>
    <mergeCell ref="T26:U26"/>
    <mergeCell ref="V90:V91"/>
    <mergeCell ref="C92:D92"/>
    <mergeCell ref="E92:F92"/>
    <mergeCell ref="H92:K92"/>
    <mergeCell ref="N92:O92"/>
    <mergeCell ref="P92:Q92"/>
    <mergeCell ref="R92:S92"/>
    <mergeCell ref="P90:Q91"/>
    <mergeCell ref="N40:O40"/>
    <mergeCell ref="N41:O41"/>
    <mergeCell ref="N42:O42"/>
    <mergeCell ref="N43:O43"/>
    <mergeCell ref="N44:O44"/>
    <mergeCell ref="N45:O45"/>
    <mergeCell ref="R40:S40"/>
    <mergeCell ref="R41:S41"/>
    <mergeCell ref="R42:S42"/>
    <mergeCell ref="R43:S43"/>
    <mergeCell ref="R44:S44"/>
    <mergeCell ref="R45:S45"/>
    <mergeCell ref="T40:U40"/>
    <mergeCell ref="T41:U41"/>
    <mergeCell ref="T42:U42"/>
    <mergeCell ref="T43:U43"/>
    <mergeCell ref="T44:U44"/>
    <mergeCell ref="T45:U45"/>
  </mergeCells>
  <pageMargins left="0.70866141732283472" right="0.55118110236220474" top="0.59055118110236227" bottom="0.23622047244094491" header="0.31496062992125984" footer="0.27559055118110237"/>
  <pageSetup paperSize="9" scale="60" fitToHeight="2" orientation="portrait" copies="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3"/>
  <sheetViews>
    <sheetView topLeftCell="J1" workbookViewId="0">
      <selection activeCell="J1" sqref="J1"/>
    </sheetView>
  </sheetViews>
  <sheetFormatPr defaultRowHeight="15" x14ac:dyDescent="0.2"/>
  <cols>
    <col min="1" max="1" width="1.42578125" style="3" hidden="1" customWidth="1"/>
    <col min="2" max="3" width="0.85546875" style="3" hidden="1" customWidth="1"/>
    <col min="4" max="4" width="0.28515625" style="3" hidden="1" customWidth="1"/>
    <col min="5" max="5" width="0.5703125" style="3" hidden="1" customWidth="1"/>
    <col min="6" max="6" width="0.7109375" style="3" hidden="1" customWidth="1"/>
    <col min="7" max="7" width="0.28515625" style="3" hidden="1" customWidth="1"/>
    <col min="8" max="8" width="3.7109375" style="3" hidden="1" customWidth="1"/>
    <col min="9" max="9" width="3.140625" style="3" hidden="1" customWidth="1"/>
    <col min="10" max="10" width="42.85546875" style="145" customWidth="1"/>
    <col min="11" max="11" width="8" style="166" customWidth="1"/>
    <col min="12" max="12" width="0" style="166" hidden="1" customWidth="1"/>
    <col min="13" max="13" width="6.140625" style="166" customWidth="1"/>
    <col min="14" max="14" width="5.42578125" style="166" customWidth="1"/>
    <col min="15" max="15" width="10.85546875" style="147" customWidth="1"/>
    <col min="16" max="16" width="7.5703125" style="147" customWidth="1"/>
    <col min="17" max="23" width="0" style="166" hidden="1" customWidth="1"/>
    <col min="24" max="24" width="2.28515625" style="166" hidden="1" customWidth="1"/>
    <col min="25" max="25" width="18.28515625" style="166" customWidth="1"/>
    <col min="26" max="26" width="17.7109375" style="166" customWidth="1"/>
    <col min="27" max="27" width="18.42578125" style="166" customWidth="1"/>
    <col min="28" max="28" width="10.42578125" style="142" customWidth="1"/>
    <col min="29" max="29" width="21.28515625" style="142" customWidth="1"/>
    <col min="30" max="30" width="0.28515625" style="142" customWidth="1"/>
    <col min="31" max="16384" width="9.140625" style="142"/>
  </cols>
  <sheetData>
    <row r="1" spans="1:28" x14ac:dyDescent="0.2">
      <c r="B1" s="185"/>
      <c r="C1" s="185"/>
      <c r="D1" s="185"/>
      <c r="E1" s="185"/>
      <c r="F1" s="185"/>
      <c r="G1" s="185"/>
      <c r="H1" s="185"/>
      <c r="I1" s="185"/>
      <c r="J1" s="186"/>
      <c r="K1" s="146"/>
      <c r="L1" s="146"/>
      <c r="M1" s="146"/>
      <c r="N1" s="146"/>
      <c r="Q1" s="146"/>
      <c r="R1" s="146"/>
      <c r="S1" s="146"/>
      <c r="T1" s="146"/>
      <c r="U1" s="146"/>
      <c r="V1" s="146"/>
      <c r="W1" s="146"/>
      <c r="X1" s="146"/>
      <c r="Y1" s="546" t="s">
        <v>338</v>
      </c>
      <c r="Z1" s="546"/>
      <c r="AA1" s="546"/>
    </row>
    <row r="2" spans="1:28" x14ac:dyDescent="0.2">
      <c r="B2" s="185"/>
      <c r="C2" s="185"/>
      <c r="D2" s="185"/>
      <c r="E2" s="185"/>
      <c r="F2" s="185"/>
      <c r="G2" s="185"/>
      <c r="H2" s="185"/>
      <c r="I2" s="185"/>
      <c r="J2" s="186"/>
      <c r="K2" s="146"/>
      <c r="L2" s="146"/>
      <c r="M2" s="146"/>
      <c r="N2" s="146"/>
      <c r="Q2" s="146"/>
      <c r="R2" s="146"/>
      <c r="S2" s="146"/>
      <c r="T2" s="146"/>
      <c r="U2" s="146"/>
      <c r="V2" s="146"/>
      <c r="W2" s="146"/>
      <c r="X2" s="146"/>
      <c r="Y2" s="546"/>
      <c r="Z2" s="546"/>
      <c r="AA2" s="546"/>
    </row>
    <row r="3" spans="1:28" x14ac:dyDescent="0.2">
      <c r="B3" s="185"/>
      <c r="C3" s="185"/>
      <c r="D3" s="185"/>
      <c r="E3" s="185"/>
      <c r="F3" s="185"/>
      <c r="G3" s="185"/>
      <c r="H3" s="185"/>
      <c r="I3" s="185"/>
      <c r="J3" s="186"/>
      <c r="K3" s="146"/>
      <c r="L3" s="146"/>
      <c r="M3" s="146"/>
      <c r="N3" s="146"/>
      <c r="Q3" s="146"/>
      <c r="R3" s="146"/>
      <c r="S3" s="146"/>
      <c r="T3" s="146"/>
      <c r="U3" s="146"/>
      <c r="V3" s="146"/>
      <c r="W3" s="146"/>
      <c r="X3" s="146"/>
      <c r="Y3" s="546"/>
      <c r="Z3" s="546"/>
      <c r="AA3" s="546"/>
    </row>
    <row r="4" spans="1:28" ht="24" customHeight="1" x14ac:dyDescent="0.25">
      <c r="B4" s="4" t="s">
        <v>71</v>
      </c>
      <c r="C4" s="5"/>
      <c r="D4" s="5"/>
      <c r="E4" s="5"/>
      <c r="F4" s="5"/>
      <c r="G4" s="5"/>
      <c r="H4" s="5"/>
      <c r="I4" s="5"/>
      <c r="J4" s="187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6"/>
      <c r="W4" s="146"/>
      <c r="X4" s="146"/>
      <c r="Y4" s="146"/>
      <c r="Z4" s="146"/>
      <c r="AA4" s="146"/>
    </row>
    <row r="5" spans="1:28" ht="22.5" customHeight="1" x14ac:dyDescent="0.2">
      <c r="B5" s="6" t="s">
        <v>72</v>
      </c>
      <c r="C5" s="6"/>
      <c r="D5" s="6"/>
      <c r="E5" s="6"/>
      <c r="F5" s="6"/>
      <c r="G5" s="6"/>
      <c r="H5" s="6"/>
      <c r="I5" s="6"/>
      <c r="J5" s="525" t="s">
        <v>307</v>
      </c>
      <c r="K5" s="525"/>
      <c r="L5" s="525"/>
      <c r="M5" s="525"/>
      <c r="N5" s="525"/>
      <c r="O5" s="525"/>
      <c r="P5" s="525"/>
      <c r="Q5" s="525"/>
      <c r="R5" s="525"/>
      <c r="S5" s="525"/>
      <c r="T5" s="525"/>
      <c r="U5" s="525"/>
      <c r="V5" s="525"/>
      <c r="W5" s="525"/>
      <c r="X5" s="525"/>
      <c r="Y5" s="525"/>
      <c r="Z5" s="525"/>
      <c r="AA5" s="525"/>
    </row>
    <row r="6" spans="1:28" ht="21.75" customHeight="1" x14ac:dyDescent="0.25">
      <c r="A6" s="7"/>
      <c r="B6" s="8"/>
      <c r="C6" s="8"/>
      <c r="D6" s="8"/>
      <c r="E6" s="8"/>
      <c r="F6" s="8"/>
      <c r="G6" s="8"/>
      <c r="H6" s="8"/>
      <c r="I6" s="8"/>
      <c r="J6" s="526" t="s">
        <v>308</v>
      </c>
      <c r="K6" s="526"/>
      <c r="L6" s="526"/>
      <c r="M6" s="526"/>
      <c r="N6" s="526"/>
      <c r="O6" s="526"/>
      <c r="P6" s="526"/>
      <c r="Q6" s="526"/>
      <c r="R6" s="526"/>
      <c r="S6" s="526"/>
      <c r="T6" s="526"/>
      <c r="U6" s="526"/>
      <c r="V6" s="526"/>
      <c r="W6" s="526"/>
      <c r="X6" s="526"/>
      <c r="Y6" s="526"/>
      <c r="Z6" s="526"/>
      <c r="AA6" s="526"/>
      <c r="AB6" s="150"/>
    </row>
    <row r="7" spans="1:28" ht="18" customHeight="1" x14ac:dyDescent="0.2">
      <c r="A7" s="7"/>
      <c r="B7" s="8"/>
      <c r="C7" s="8"/>
      <c r="D7" s="8"/>
      <c r="E7" s="8"/>
      <c r="F7" s="8"/>
      <c r="G7" s="8"/>
      <c r="H7" s="8"/>
      <c r="I7" s="8"/>
      <c r="J7" s="188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49"/>
      <c r="W7" s="149"/>
      <c r="X7" s="149"/>
      <c r="Y7" s="149"/>
      <c r="Z7" s="149"/>
      <c r="AA7" s="149"/>
      <c r="AB7" s="150"/>
    </row>
    <row r="8" spans="1:28" ht="25.5" customHeight="1" thickBot="1" x14ac:dyDescent="0.25">
      <c r="A8" s="9"/>
      <c r="B8" s="14"/>
      <c r="C8" s="189" t="s">
        <v>73</v>
      </c>
      <c r="D8" s="190"/>
      <c r="E8" s="190"/>
      <c r="F8" s="190"/>
      <c r="G8" s="190"/>
      <c r="H8" s="190"/>
      <c r="I8" s="190"/>
      <c r="J8" s="191"/>
      <c r="K8" s="10"/>
      <c r="L8" s="10"/>
      <c r="M8" s="11"/>
      <c r="N8" s="11"/>
      <c r="O8" s="11"/>
      <c r="P8" s="11"/>
      <c r="Q8" s="12"/>
      <c r="R8" s="11"/>
      <c r="S8" s="11"/>
      <c r="T8" s="13"/>
      <c r="U8" s="14"/>
      <c r="V8" s="149"/>
      <c r="W8" s="149"/>
      <c r="X8" s="149"/>
      <c r="Y8" s="149"/>
      <c r="Z8" s="149"/>
      <c r="AA8" s="149"/>
      <c r="AB8" s="150"/>
    </row>
    <row r="9" spans="1:28" ht="36.75" customHeight="1" thickBot="1" x14ac:dyDescent="0.25">
      <c r="A9" s="7"/>
      <c r="B9" s="547" t="s">
        <v>74</v>
      </c>
      <c r="C9" s="548"/>
      <c r="D9" s="548"/>
      <c r="E9" s="548"/>
      <c r="F9" s="548"/>
      <c r="G9" s="548"/>
      <c r="H9" s="548"/>
      <c r="I9" s="548"/>
      <c r="J9" s="549"/>
      <c r="K9" s="15" t="s">
        <v>75</v>
      </c>
      <c r="L9" s="16" t="s">
        <v>76</v>
      </c>
      <c r="M9" s="16" t="s">
        <v>77</v>
      </c>
      <c r="N9" s="17" t="s">
        <v>78</v>
      </c>
      <c r="O9" s="18" t="s">
        <v>79</v>
      </c>
      <c r="P9" s="19" t="s">
        <v>80</v>
      </c>
      <c r="Q9" s="20" t="s">
        <v>81</v>
      </c>
      <c r="R9" s="21" t="s">
        <v>82</v>
      </c>
      <c r="S9" s="20" t="s">
        <v>83</v>
      </c>
      <c r="T9" s="20" t="s">
        <v>84</v>
      </c>
      <c r="U9" s="20" t="s">
        <v>85</v>
      </c>
      <c r="V9" s="20" t="s">
        <v>86</v>
      </c>
      <c r="W9" s="22" t="s">
        <v>87</v>
      </c>
      <c r="X9" s="23"/>
      <c r="Y9" s="24">
        <v>2020</v>
      </c>
      <c r="Z9" s="25">
        <v>2021</v>
      </c>
      <c r="AA9" s="183">
        <v>2022</v>
      </c>
      <c r="AB9" s="26"/>
    </row>
    <row r="10" spans="1:28" ht="27" customHeight="1" x14ac:dyDescent="0.2">
      <c r="A10" s="27"/>
      <c r="B10" s="553" t="s">
        <v>239</v>
      </c>
      <c r="C10" s="554"/>
      <c r="D10" s="554"/>
      <c r="E10" s="554"/>
      <c r="F10" s="554"/>
      <c r="G10" s="554"/>
      <c r="H10" s="554"/>
      <c r="I10" s="554"/>
      <c r="J10" s="555"/>
      <c r="K10" s="28">
        <v>120</v>
      </c>
      <c r="L10" s="29">
        <v>0</v>
      </c>
      <c r="M10" s="30">
        <v>0</v>
      </c>
      <c r="N10" s="30">
        <v>0</v>
      </c>
      <c r="O10" s="31">
        <v>0</v>
      </c>
      <c r="P10" s="32">
        <v>0</v>
      </c>
      <c r="Q10" s="33"/>
      <c r="R10" s="34">
        <v>0</v>
      </c>
      <c r="S10" s="550"/>
      <c r="T10" s="550"/>
      <c r="U10" s="550"/>
      <c r="V10" s="550"/>
      <c r="W10" s="35">
        <v>0</v>
      </c>
      <c r="X10" s="36">
        <v>0</v>
      </c>
      <c r="Y10" s="37">
        <f>Y94</f>
        <v>4011920.3400000003</v>
      </c>
      <c r="Z10" s="37">
        <f>Z94</f>
        <v>3389630</v>
      </c>
      <c r="AA10" s="182">
        <f>AA94</f>
        <v>3428150</v>
      </c>
      <c r="AB10" s="66"/>
    </row>
    <row r="11" spans="1:28" ht="15" customHeight="1" x14ac:dyDescent="0.2">
      <c r="A11" s="27"/>
      <c r="B11" s="536" t="s">
        <v>55</v>
      </c>
      <c r="C11" s="536"/>
      <c r="D11" s="536"/>
      <c r="E11" s="536"/>
      <c r="F11" s="536"/>
      <c r="G11" s="536"/>
      <c r="H11" s="536"/>
      <c r="I11" s="536"/>
      <c r="J11" s="537"/>
      <c r="K11" s="39">
        <v>120</v>
      </c>
      <c r="L11" s="40">
        <v>100</v>
      </c>
      <c r="M11" s="41">
        <v>1</v>
      </c>
      <c r="N11" s="41">
        <v>0</v>
      </c>
      <c r="O11" s="42">
        <v>0</v>
      </c>
      <c r="P11" s="43">
        <v>0</v>
      </c>
      <c r="Q11" s="44"/>
      <c r="R11" s="45">
        <v>0</v>
      </c>
      <c r="S11" s="540"/>
      <c r="T11" s="540"/>
      <c r="U11" s="540"/>
      <c r="V11" s="540"/>
      <c r="W11" s="47">
        <v>0</v>
      </c>
      <c r="X11" s="48">
        <v>0</v>
      </c>
      <c r="Y11" s="49">
        <f>Y12+Y19+Y33+Y43+Y38</f>
        <v>1898118.99</v>
      </c>
      <c r="Z11" s="49">
        <f>Z12+Z19+Z33+Z43</f>
        <v>1634765</v>
      </c>
      <c r="AA11" s="38">
        <f>AA12+AA19+AA33+AA43</f>
        <v>1634765</v>
      </c>
      <c r="AB11" s="66"/>
    </row>
    <row r="12" spans="1:28" ht="35.25" customHeight="1" x14ac:dyDescent="0.2">
      <c r="A12" s="27"/>
      <c r="B12" s="174"/>
      <c r="C12" s="192"/>
      <c r="D12" s="539" t="s">
        <v>56</v>
      </c>
      <c r="E12" s="551"/>
      <c r="F12" s="551"/>
      <c r="G12" s="551"/>
      <c r="H12" s="551"/>
      <c r="I12" s="551"/>
      <c r="J12" s="552"/>
      <c r="K12" s="39">
        <v>120</v>
      </c>
      <c r="L12" s="40">
        <v>102</v>
      </c>
      <c r="M12" s="41">
        <v>1</v>
      </c>
      <c r="N12" s="41">
        <v>2</v>
      </c>
      <c r="O12" s="42">
        <v>0</v>
      </c>
      <c r="P12" s="43">
        <v>0</v>
      </c>
      <c r="Q12" s="44"/>
      <c r="R12" s="45">
        <v>0</v>
      </c>
      <c r="S12" s="540"/>
      <c r="T12" s="540"/>
      <c r="U12" s="540"/>
      <c r="V12" s="540"/>
      <c r="W12" s="47">
        <v>0</v>
      </c>
      <c r="X12" s="48">
        <v>0</v>
      </c>
      <c r="Y12" s="49">
        <f>Y16</f>
        <v>586000</v>
      </c>
      <c r="Z12" s="49">
        <f>Z16</f>
        <v>586000</v>
      </c>
      <c r="AA12" s="38">
        <f>AA16</f>
        <v>586000</v>
      </c>
      <c r="AB12" s="66"/>
    </row>
    <row r="13" spans="1:28" ht="51.75" customHeight="1" x14ac:dyDescent="0.2">
      <c r="A13" s="27"/>
      <c r="B13" s="174"/>
      <c r="C13" s="195"/>
      <c r="D13" s="176"/>
      <c r="E13" s="527" t="s">
        <v>309</v>
      </c>
      <c r="F13" s="527"/>
      <c r="G13" s="527"/>
      <c r="H13" s="527"/>
      <c r="I13" s="527"/>
      <c r="J13" s="528"/>
      <c r="K13" s="50">
        <v>120</v>
      </c>
      <c r="L13" s="40">
        <v>102</v>
      </c>
      <c r="M13" s="51">
        <v>1</v>
      </c>
      <c r="N13" s="51">
        <v>2</v>
      </c>
      <c r="O13" s="52">
        <v>5100000000</v>
      </c>
      <c r="P13" s="53">
        <v>0</v>
      </c>
      <c r="Q13" s="44"/>
      <c r="R13" s="45">
        <v>0</v>
      </c>
      <c r="S13" s="529"/>
      <c r="T13" s="529"/>
      <c r="U13" s="529"/>
      <c r="V13" s="529"/>
      <c r="W13" s="47">
        <v>0</v>
      </c>
      <c r="X13" s="48">
        <v>0</v>
      </c>
      <c r="Y13" s="49">
        <f>Y16</f>
        <v>586000</v>
      </c>
      <c r="Z13" s="49">
        <f>Z16</f>
        <v>586000</v>
      </c>
      <c r="AA13" s="38">
        <f>AA16</f>
        <v>586000</v>
      </c>
      <c r="AB13" s="66"/>
    </row>
    <row r="14" spans="1:28" ht="21.75" customHeight="1" x14ac:dyDescent="0.2">
      <c r="A14" s="27"/>
      <c r="B14" s="174"/>
      <c r="C14" s="195"/>
      <c r="D14" s="176"/>
      <c r="E14" s="197"/>
      <c r="F14" s="196"/>
      <c r="G14" s="196"/>
      <c r="H14" s="196"/>
      <c r="I14" s="196"/>
      <c r="J14" s="197" t="s">
        <v>327</v>
      </c>
      <c r="K14" s="50">
        <v>120</v>
      </c>
      <c r="L14" s="40"/>
      <c r="M14" s="51">
        <v>1</v>
      </c>
      <c r="N14" s="51">
        <v>2</v>
      </c>
      <c r="O14" s="52">
        <v>5110000000</v>
      </c>
      <c r="P14" s="53">
        <v>0</v>
      </c>
      <c r="Q14" s="44"/>
      <c r="R14" s="45"/>
      <c r="S14" s="54"/>
      <c r="T14" s="54"/>
      <c r="U14" s="54"/>
      <c r="V14" s="54"/>
      <c r="W14" s="47"/>
      <c r="X14" s="48"/>
      <c r="Y14" s="49">
        <f>Y16</f>
        <v>586000</v>
      </c>
      <c r="Z14" s="49">
        <f>Z16</f>
        <v>586000</v>
      </c>
      <c r="AA14" s="38">
        <f>AA16</f>
        <v>586000</v>
      </c>
      <c r="AB14" s="66"/>
    </row>
    <row r="15" spans="1:28" ht="18.75" customHeight="1" x14ac:dyDescent="0.2">
      <c r="A15" s="27"/>
      <c r="B15" s="174"/>
      <c r="C15" s="195"/>
      <c r="D15" s="175"/>
      <c r="E15" s="197"/>
      <c r="F15" s="527" t="s">
        <v>88</v>
      </c>
      <c r="G15" s="527"/>
      <c r="H15" s="527"/>
      <c r="I15" s="527"/>
      <c r="J15" s="528"/>
      <c r="K15" s="50">
        <v>120</v>
      </c>
      <c r="L15" s="40">
        <v>102</v>
      </c>
      <c r="M15" s="51">
        <v>1</v>
      </c>
      <c r="N15" s="51">
        <v>2</v>
      </c>
      <c r="O15" s="52">
        <v>5110010010</v>
      </c>
      <c r="P15" s="53">
        <v>0</v>
      </c>
      <c r="Q15" s="44"/>
      <c r="R15" s="45">
        <v>0</v>
      </c>
      <c r="S15" s="529"/>
      <c r="T15" s="529"/>
      <c r="U15" s="529"/>
      <c r="V15" s="529"/>
      <c r="W15" s="47">
        <v>0</v>
      </c>
      <c r="X15" s="48">
        <v>0</v>
      </c>
      <c r="Y15" s="49">
        <f>Y16</f>
        <v>586000</v>
      </c>
      <c r="Z15" s="49">
        <f>Z16</f>
        <v>586000</v>
      </c>
      <c r="AA15" s="38">
        <f>AA16</f>
        <v>586000</v>
      </c>
      <c r="AB15" s="66"/>
    </row>
    <row r="16" spans="1:28" ht="26.25" customHeight="1" x14ac:dyDescent="0.2">
      <c r="A16" s="27"/>
      <c r="B16" s="174"/>
      <c r="C16" s="195"/>
      <c r="D16" s="175"/>
      <c r="E16" s="197"/>
      <c r="F16" s="197"/>
      <c r="G16" s="196"/>
      <c r="H16" s="196"/>
      <c r="I16" s="196"/>
      <c r="J16" s="197" t="s">
        <v>89</v>
      </c>
      <c r="K16" s="50">
        <v>120</v>
      </c>
      <c r="L16" s="40"/>
      <c r="M16" s="51">
        <v>1</v>
      </c>
      <c r="N16" s="51">
        <v>2</v>
      </c>
      <c r="O16" s="52">
        <v>5110010010</v>
      </c>
      <c r="P16" s="53">
        <v>120</v>
      </c>
      <c r="Q16" s="44"/>
      <c r="R16" s="45"/>
      <c r="S16" s="54"/>
      <c r="T16" s="54"/>
      <c r="U16" s="54"/>
      <c r="V16" s="54"/>
      <c r="W16" s="47"/>
      <c r="X16" s="48"/>
      <c r="Y16" s="55">
        <f>Y17+Y18</f>
        <v>586000</v>
      </c>
      <c r="Z16" s="55">
        <f>Z17+Z18</f>
        <v>586000</v>
      </c>
      <c r="AA16" s="56">
        <f>AA17+AA18</f>
        <v>586000</v>
      </c>
      <c r="AB16" s="66"/>
    </row>
    <row r="17" spans="1:28" ht="25.5" customHeight="1" x14ac:dyDescent="0.2">
      <c r="A17" s="27"/>
      <c r="B17" s="174"/>
      <c r="C17" s="195"/>
      <c r="D17" s="175"/>
      <c r="E17" s="197"/>
      <c r="F17" s="197"/>
      <c r="G17" s="196"/>
      <c r="H17" s="196"/>
      <c r="I17" s="196"/>
      <c r="J17" s="197" t="s">
        <v>57</v>
      </c>
      <c r="K17" s="50">
        <v>120</v>
      </c>
      <c r="L17" s="40"/>
      <c r="M17" s="51">
        <v>1</v>
      </c>
      <c r="N17" s="51">
        <v>2</v>
      </c>
      <c r="O17" s="52">
        <v>5110010010</v>
      </c>
      <c r="P17" s="53">
        <v>121</v>
      </c>
      <c r="Q17" s="44"/>
      <c r="R17" s="45"/>
      <c r="S17" s="54"/>
      <c r="T17" s="54"/>
      <c r="U17" s="54"/>
      <c r="V17" s="54"/>
      <c r="W17" s="47"/>
      <c r="X17" s="48"/>
      <c r="Y17" s="306">
        <v>450000</v>
      </c>
      <c r="Z17" s="55">
        <v>450000</v>
      </c>
      <c r="AA17" s="56">
        <v>450000</v>
      </c>
      <c r="AB17" s="66"/>
    </row>
    <row r="18" spans="1:28" ht="24" customHeight="1" x14ac:dyDescent="0.2">
      <c r="A18" s="27"/>
      <c r="B18" s="174"/>
      <c r="C18" s="195"/>
      <c r="D18" s="175"/>
      <c r="E18" s="196"/>
      <c r="F18" s="197"/>
      <c r="G18" s="527" t="s">
        <v>58</v>
      </c>
      <c r="H18" s="527"/>
      <c r="I18" s="527"/>
      <c r="J18" s="528"/>
      <c r="K18" s="50">
        <v>120</v>
      </c>
      <c r="L18" s="40">
        <v>102</v>
      </c>
      <c r="M18" s="51">
        <v>1</v>
      </c>
      <c r="N18" s="51">
        <v>2</v>
      </c>
      <c r="O18" s="52">
        <v>5110010010</v>
      </c>
      <c r="P18" s="53">
        <v>129</v>
      </c>
      <c r="Q18" s="44"/>
      <c r="R18" s="45">
        <v>10000</v>
      </c>
      <c r="S18" s="529"/>
      <c r="T18" s="529"/>
      <c r="U18" s="529"/>
      <c r="V18" s="529"/>
      <c r="W18" s="47">
        <v>0</v>
      </c>
      <c r="X18" s="48">
        <v>0</v>
      </c>
      <c r="Y18" s="306">
        <v>136000</v>
      </c>
      <c r="Z18" s="55">
        <v>136000</v>
      </c>
      <c r="AA18" s="56">
        <v>136000</v>
      </c>
      <c r="AB18" s="66"/>
    </row>
    <row r="19" spans="1:28" s="63" customFormat="1" ht="48" customHeight="1" x14ac:dyDescent="0.2">
      <c r="A19" s="57"/>
      <c r="B19" s="174"/>
      <c r="C19" s="192"/>
      <c r="D19" s="175"/>
      <c r="E19" s="175"/>
      <c r="F19" s="176"/>
      <c r="G19" s="175"/>
      <c r="H19" s="175"/>
      <c r="I19" s="175"/>
      <c r="J19" s="176" t="s">
        <v>60</v>
      </c>
      <c r="K19" s="39">
        <v>120</v>
      </c>
      <c r="L19" s="58"/>
      <c r="M19" s="41">
        <v>1</v>
      </c>
      <c r="N19" s="41">
        <v>4</v>
      </c>
      <c r="O19" s="42">
        <v>0</v>
      </c>
      <c r="P19" s="43">
        <v>0</v>
      </c>
      <c r="Q19" s="59"/>
      <c r="R19" s="60"/>
      <c r="S19" s="46"/>
      <c r="T19" s="46"/>
      <c r="U19" s="46"/>
      <c r="V19" s="46"/>
      <c r="W19" s="61"/>
      <c r="X19" s="62"/>
      <c r="Y19" s="49">
        <f t="shared" ref="Y19:AA20" si="0">Y20</f>
        <v>1251936.99</v>
      </c>
      <c r="Z19" s="49">
        <f t="shared" si="0"/>
        <v>1036149</v>
      </c>
      <c r="AA19" s="38">
        <f t="shared" si="0"/>
        <v>1036149</v>
      </c>
      <c r="AB19" s="152"/>
    </row>
    <row r="20" spans="1:28" ht="47.25" customHeight="1" x14ac:dyDescent="0.2">
      <c r="A20" s="27"/>
      <c r="B20" s="64"/>
      <c r="C20" s="65"/>
      <c r="D20" s="527" t="s">
        <v>309</v>
      </c>
      <c r="E20" s="527"/>
      <c r="F20" s="527"/>
      <c r="G20" s="527"/>
      <c r="H20" s="527"/>
      <c r="I20" s="527"/>
      <c r="J20" s="528"/>
      <c r="K20" s="50">
        <v>120</v>
      </c>
      <c r="L20" s="40">
        <v>104</v>
      </c>
      <c r="M20" s="51">
        <v>1</v>
      </c>
      <c r="N20" s="51">
        <v>4</v>
      </c>
      <c r="O20" s="52">
        <v>5100000000</v>
      </c>
      <c r="P20" s="53">
        <v>0</v>
      </c>
      <c r="Q20" s="44"/>
      <c r="R20" s="45">
        <v>0</v>
      </c>
      <c r="S20" s="529"/>
      <c r="T20" s="529"/>
      <c r="U20" s="529"/>
      <c r="V20" s="529"/>
      <c r="W20" s="47">
        <v>0</v>
      </c>
      <c r="X20" s="48">
        <v>0</v>
      </c>
      <c r="Y20" s="55">
        <f t="shared" si="0"/>
        <v>1251936.99</v>
      </c>
      <c r="Z20" s="55">
        <f t="shared" si="0"/>
        <v>1036149</v>
      </c>
      <c r="AA20" s="56">
        <f t="shared" si="0"/>
        <v>1036149</v>
      </c>
      <c r="AB20" s="66"/>
    </row>
    <row r="21" spans="1:28" ht="27" customHeight="1" x14ac:dyDescent="0.2">
      <c r="A21" s="27"/>
      <c r="B21" s="67"/>
      <c r="C21" s="68"/>
      <c r="D21" s="176"/>
      <c r="E21" s="527" t="s">
        <v>327</v>
      </c>
      <c r="F21" s="527"/>
      <c r="G21" s="527"/>
      <c r="H21" s="527"/>
      <c r="I21" s="527"/>
      <c r="J21" s="528"/>
      <c r="K21" s="50">
        <v>120</v>
      </c>
      <c r="L21" s="40">
        <v>104</v>
      </c>
      <c r="M21" s="51">
        <v>1</v>
      </c>
      <c r="N21" s="51">
        <v>4</v>
      </c>
      <c r="O21" s="52">
        <v>5110000000</v>
      </c>
      <c r="P21" s="53">
        <v>0</v>
      </c>
      <c r="Q21" s="44"/>
      <c r="R21" s="45">
        <v>0</v>
      </c>
      <c r="S21" s="529"/>
      <c r="T21" s="529"/>
      <c r="U21" s="529"/>
      <c r="V21" s="529"/>
      <c r="W21" s="47">
        <v>0</v>
      </c>
      <c r="X21" s="48">
        <v>0</v>
      </c>
      <c r="Y21" s="55">
        <f>Y22+Y31</f>
        <v>1251936.99</v>
      </c>
      <c r="Z21" s="55">
        <f>Z22+Z31</f>
        <v>1036149</v>
      </c>
      <c r="AA21" s="56">
        <f>AA22+AA31</f>
        <v>1036149</v>
      </c>
      <c r="AB21" s="66"/>
    </row>
    <row r="22" spans="1:28" ht="26.25" customHeight="1" x14ac:dyDescent="0.2">
      <c r="A22" s="27"/>
      <c r="B22" s="67"/>
      <c r="C22" s="68"/>
      <c r="D22" s="175"/>
      <c r="E22" s="197"/>
      <c r="F22" s="527" t="s">
        <v>90</v>
      </c>
      <c r="G22" s="527"/>
      <c r="H22" s="527"/>
      <c r="I22" s="527"/>
      <c r="J22" s="528"/>
      <c r="K22" s="50">
        <v>120</v>
      </c>
      <c r="L22" s="40">
        <v>104</v>
      </c>
      <c r="M22" s="51">
        <v>1</v>
      </c>
      <c r="N22" s="51">
        <v>4</v>
      </c>
      <c r="O22" s="52">
        <v>5110010020</v>
      </c>
      <c r="P22" s="53">
        <v>0</v>
      </c>
      <c r="Q22" s="44"/>
      <c r="R22" s="45">
        <v>0</v>
      </c>
      <c r="S22" s="529"/>
      <c r="T22" s="529"/>
      <c r="U22" s="529"/>
      <c r="V22" s="529"/>
      <c r="W22" s="47">
        <v>0</v>
      </c>
      <c r="X22" s="48">
        <v>0</v>
      </c>
      <c r="Y22" s="55">
        <f>Y23+Y26+Y28+Y29</f>
        <v>1036671.99</v>
      </c>
      <c r="Z22" s="55">
        <f>Z23+Z26+Z28+Z29</f>
        <v>820884</v>
      </c>
      <c r="AA22" s="56">
        <f>AA23+AA26+AA28+AA29</f>
        <v>820884</v>
      </c>
      <c r="AB22" s="66"/>
    </row>
    <row r="23" spans="1:28" ht="26.25" customHeight="1" x14ac:dyDescent="0.2">
      <c r="A23" s="27"/>
      <c r="B23" s="67"/>
      <c r="C23" s="68"/>
      <c r="D23" s="175"/>
      <c r="E23" s="196"/>
      <c r="F23" s="197"/>
      <c r="G23" s="527" t="s">
        <v>89</v>
      </c>
      <c r="H23" s="527"/>
      <c r="I23" s="527"/>
      <c r="J23" s="528"/>
      <c r="K23" s="50">
        <v>120</v>
      </c>
      <c r="L23" s="40">
        <v>104</v>
      </c>
      <c r="M23" s="51">
        <v>1</v>
      </c>
      <c r="N23" s="51">
        <v>4</v>
      </c>
      <c r="O23" s="52">
        <v>5110010020</v>
      </c>
      <c r="P23" s="53" t="s">
        <v>91</v>
      </c>
      <c r="Q23" s="44"/>
      <c r="R23" s="45">
        <v>10000</v>
      </c>
      <c r="S23" s="529"/>
      <c r="T23" s="529"/>
      <c r="U23" s="529"/>
      <c r="V23" s="529"/>
      <c r="W23" s="47">
        <v>0</v>
      </c>
      <c r="X23" s="48">
        <v>0</v>
      </c>
      <c r="Y23" s="55">
        <f>Y24+Y25</f>
        <v>716000</v>
      </c>
      <c r="Z23" s="55">
        <f>Z24+Z25</f>
        <v>716000</v>
      </c>
      <c r="AA23" s="56">
        <f>AA24+AA25</f>
        <v>716000</v>
      </c>
      <c r="AB23" s="66"/>
    </row>
    <row r="24" spans="1:28" ht="25.5" customHeight="1" x14ac:dyDescent="0.2">
      <c r="A24" s="27"/>
      <c r="B24" s="67"/>
      <c r="C24" s="68"/>
      <c r="D24" s="175"/>
      <c r="E24" s="196"/>
      <c r="F24" s="197"/>
      <c r="G24" s="196"/>
      <c r="H24" s="196"/>
      <c r="I24" s="196"/>
      <c r="J24" s="197" t="s">
        <v>57</v>
      </c>
      <c r="K24" s="50">
        <v>120</v>
      </c>
      <c r="L24" s="40"/>
      <c r="M24" s="51">
        <v>1</v>
      </c>
      <c r="N24" s="51">
        <v>4</v>
      </c>
      <c r="O24" s="52">
        <v>5110010020</v>
      </c>
      <c r="P24" s="53">
        <v>121</v>
      </c>
      <c r="Q24" s="44"/>
      <c r="R24" s="45"/>
      <c r="S24" s="54"/>
      <c r="T24" s="54"/>
      <c r="U24" s="54"/>
      <c r="V24" s="54"/>
      <c r="W24" s="47"/>
      <c r="X24" s="48"/>
      <c r="Y24" s="306">
        <v>550000</v>
      </c>
      <c r="Z24" s="55">
        <v>550000</v>
      </c>
      <c r="AA24" s="56">
        <v>550000</v>
      </c>
      <c r="AB24" s="66"/>
    </row>
    <row r="25" spans="1:28" ht="38.25" customHeight="1" x14ac:dyDescent="0.2">
      <c r="A25" s="27"/>
      <c r="B25" s="67"/>
      <c r="C25" s="68"/>
      <c r="D25" s="175"/>
      <c r="E25" s="196"/>
      <c r="F25" s="197"/>
      <c r="G25" s="196"/>
      <c r="H25" s="196"/>
      <c r="I25" s="196"/>
      <c r="J25" s="197" t="s">
        <v>58</v>
      </c>
      <c r="K25" s="50">
        <v>120</v>
      </c>
      <c r="L25" s="40"/>
      <c r="M25" s="51">
        <v>1</v>
      </c>
      <c r="N25" s="51">
        <v>4</v>
      </c>
      <c r="O25" s="52">
        <v>5110010020</v>
      </c>
      <c r="P25" s="53">
        <v>129</v>
      </c>
      <c r="Q25" s="44"/>
      <c r="R25" s="45"/>
      <c r="S25" s="54"/>
      <c r="T25" s="54"/>
      <c r="U25" s="54"/>
      <c r="V25" s="54"/>
      <c r="W25" s="47"/>
      <c r="X25" s="48"/>
      <c r="Y25" s="306">
        <v>166000</v>
      </c>
      <c r="Z25" s="55">
        <v>166000</v>
      </c>
      <c r="AA25" s="56">
        <v>166000</v>
      </c>
      <c r="AB25" s="66"/>
    </row>
    <row r="26" spans="1:28" ht="24.75" customHeight="1" x14ac:dyDescent="0.2">
      <c r="A26" s="27"/>
      <c r="B26" s="67"/>
      <c r="C26" s="68"/>
      <c r="D26" s="175"/>
      <c r="E26" s="196"/>
      <c r="F26" s="197"/>
      <c r="G26" s="527" t="s">
        <v>92</v>
      </c>
      <c r="H26" s="527"/>
      <c r="I26" s="527"/>
      <c r="J26" s="528"/>
      <c r="K26" s="50">
        <v>120</v>
      </c>
      <c r="L26" s="40">
        <v>104</v>
      </c>
      <c r="M26" s="51">
        <v>1</v>
      </c>
      <c r="N26" s="51">
        <v>4</v>
      </c>
      <c r="O26" s="52">
        <v>5110010020</v>
      </c>
      <c r="P26" s="53" t="s">
        <v>93</v>
      </c>
      <c r="Q26" s="44"/>
      <c r="R26" s="45">
        <v>10000</v>
      </c>
      <c r="S26" s="529"/>
      <c r="T26" s="529"/>
      <c r="U26" s="529"/>
      <c r="V26" s="529"/>
      <c r="W26" s="47">
        <v>0</v>
      </c>
      <c r="X26" s="48">
        <v>0</v>
      </c>
      <c r="Y26" s="306">
        <f>Y27</f>
        <v>266461.88</v>
      </c>
      <c r="Z26" s="55">
        <f>Z27</f>
        <v>83614</v>
      </c>
      <c r="AA26" s="56">
        <f>AA27</f>
        <v>83614</v>
      </c>
      <c r="AB26" s="66"/>
    </row>
    <row r="27" spans="1:28" ht="27" customHeight="1" x14ac:dyDescent="0.2">
      <c r="A27" s="27"/>
      <c r="B27" s="67"/>
      <c r="C27" s="68"/>
      <c r="D27" s="175"/>
      <c r="E27" s="196"/>
      <c r="F27" s="197"/>
      <c r="G27" s="196"/>
      <c r="H27" s="196"/>
      <c r="I27" s="196"/>
      <c r="J27" s="197" t="s">
        <v>59</v>
      </c>
      <c r="K27" s="50">
        <v>120</v>
      </c>
      <c r="L27" s="40"/>
      <c r="M27" s="51">
        <v>1</v>
      </c>
      <c r="N27" s="51">
        <v>4</v>
      </c>
      <c r="O27" s="52">
        <v>5110010020</v>
      </c>
      <c r="P27" s="53">
        <v>244</v>
      </c>
      <c r="Q27" s="44"/>
      <c r="R27" s="45"/>
      <c r="S27" s="54"/>
      <c r="T27" s="54"/>
      <c r="U27" s="54"/>
      <c r="V27" s="54"/>
      <c r="W27" s="47"/>
      <c r="X27" s="48"/>
      <c r="Y27" s="306">
        <v>266461.88</v>
      </c>
      <c r="Z27" s="55">
        <v>83614</v>
      </c>
      <c r="AA27" s="56">
        <v>83614</v>
      </c>
      <c r="AB27" s="66"/>
    </row>
    <row r="28" spans="1:28" ht="21" customHeight="1" x14ac:dyDescent="0.2">
      <c r="A28" s="27"/>
      <c r="B28" s="67"/>
      <c r="C28" s="69"/>
      <c r="D28" s="194"/>
      <c r="E28" s="198"/>
      <c r="F28" s="199"/>
      <c r="G28" s="198"/>
      <c r="H28" s="198"/>
      <c r="I28" s="198"/>
      <c r="J28" s="199" t="s">
        <v>51</v>
      </c>
      <c r="K28" s="50">
        <v>120</v>
      </c>
      <c r="L28" s="40"/>
      <c r="M28" s="51">
        <v>1</v>
      </c>
      <c r="N28" s="51">
        <v>4</v>
      </c>
      <c r="O28" s="52">
        <v>5110010020</v>
      </c>
      <c r="P28" s="53">
        <v>540</v>
      </c>
      <c r="Q28" s="44"/>
      <c r="R28" s="45"/>
      <c r="S28" s="54"/>
      <c r="T28" s="54"/>
      <c r="U28" s="54"/>
      <c r="V28" s="54"/>
      <c r="W28" s="47"/>
      <c r="X28" s="48"/>
      <c r="Y28" s="306">
        <v>19920</v>
      </c>
      <c r="Z28" s="55">
        <v>19270</v>
      </c>
      <c r="AA28" s="56">
        <v>19270</v>
      </c>
      <c r="AB28" s="66"/>
    </row>
    <row r="29" spans="1:28" ht="14.25" customHeight="1" x14ac:dyDescent="0.2">
      <c r="A29" s="27"/>
      <c r="B29" s="67"/>
      <c r="C29" s="69"/>
      <c r="D29" s="194"/>
      <c r="E29" s="198"/>
      <c r="F29" s="199"/>
      <c r="G29" s="198"/>
      <c r="H29" s="198"/>
      <c r="I29" s="198"/>
      <c r="J29" s="199" t="s">
        <v>252</v>
      </c>
      <c r="K29" s="50">
        <v>120</v>
      </c>
      <c r="L29" s="40"/>
      <c r="M29" s="51">
        <v>1</v>
      </c>
      <c r="N29" s="51">
        <v>4</v>
      </c>
      <c r="O29" s="52">
        <v>5110010020</v>
      </c>
      <c r="P29" s="53">
        <v>850</v>
      </c>
      <c r="Q29" s="44"/>
      <c r="R29" s="45"/>
      <c r="S29" s="54"/>
      <c r="T29" s="54"/>
      <c r="U29" s="54"/>
      <c r="V29" s="54"/>
      <c r="W29" s="47"/>
      <c r="X29" s="48"/>
      <c r="Y29" s="306">
        <f>Y30</f>
        <v>34290.11</v>
      </c>
      <c r="Z29" s="55">
        <v>2000</v>
      </c>
      <c r="AA29" s="56">
        <v>2000</v>
      </c>
      <c r="AB29" s="66"/>
    </row>
    <row r="30" spans="1:28" ht="13.5" customHeight="1" x14ac:dyDescent="0.2">
      <c r="A30" s="27"/>
      <c r="B30" s="138"/>
      <c r="C30" s="139"/>
      <c r="D30" s="200"/>
      <c r="E30" s="201"/>
      <c r="F30" s="202"/>
      <c r="G30" s="201"/>
      <c r="H30" s="201"/>
      <c r="I30" s="201"/>
      <c r="J30" s="199" t="s">
        <v>263</v>
      </c>
      <c r="K30" s="50">
        <v>120</v>
      </c>
      <c r="L30" s="40"/>
      <c r="M30" s="51">
        <v>1</v>
      </c>
      <c r="N30" s="51">
        <v>4</v>
      </c>
      <c r="O30" s="52">
        <v>5110010020</v>
      </c>
      <c r="P30" s="53">
        <v>853</v>
      </c>
      <c r="Q30" s="44"/>
      <c r="R30" s="45"/>
      <c r="S30" s="54"/>
      <c r="T30" s="54"/>
      <c r="U30" s="54"/>
      <c r="V30" s="54"/>
      <c r="W30" s="47"/>
      <c r="X30" s="48"/>
      <c r="Y30" s="306">
        <v>34290.11</v>
      </c>
      <c r="Z30" s="55">
        <v>2000</v>
      </c>
      <c r="AA30" s="56">
        <v>2000</v>
      </c>
      <c r="AB30" s="66"/>
    </row>
    <row r="31" spans="1:28" ht="77.25" customHeight="1" x14ac:dyDescent="0.2">
      <c r="A31" s="27"/>
      <c r="B31" s="67"/>
      <c r="C31" s="68"/>
      <c r="D31" s="175"/>
      <c r="E31" s="196"/>
      <c r="F31" s="197"/>
      <c r="G31" s="528" t="s">
        <v>94</v>
      </c>
      <c r="H31" s="534"/>
      <c r="I31" s="534"/>
      <c r="J31" s="535"/>
      <c r="K31" s="50">
        <v>120</v>
      </c>
      <c r="L31" s="40">
        <v>104</v>
      </c>
      <c r="M31" s="51">
        <v>1</v>
      </c>
      <c r="N31" s="51">
        <v>4</v>
      </c>
      <c r="O31" s="52">
        <v>5110015010</v>
      </c>
      <c r="P31" s="53">
        <v>0</v>
      </c>
      <c r="Q31" s="44"/>
      <c r="R31" s="45">
        <v>10000</v>
      </c>
      <c r="S31" s="543"/>
      <c r="T31" s="544"/>
      <c r="U31" s="544"/>
      <c r="V31" s="545"/>
      <c r="W31" s="47">
        <v>0</v>
      </c>
      <c r="X31" s="48">
        <v>0</v>
      </c>
      <c r="Y31" s="306">
        <f>Y32</f>
        <v>215265</v>
      </c>
      <c r="Z31" s="55">
        <f>Z32</f>
        <v>215265</v>
      </c>
      <c r="AA31" s="56">
        <f>AA32</f>
        <v>215265</v>
      </c>
      <c r="AB31" s="66"/>
    </row>
    <row r="32" spans="1:28" ht="16.5" customHeight="1" x14ac:dyDescent="0.2">
      <c r="A32" s="27"/>
      <c r="B32" s="67"/>
      <c r="C32" s="69"/>
      <c r="D32" s="194"/>
      <c r="E32" s="198"/>
      <c r="F32" s="199"/>
      <c r="G32" s="198"/>
      <c r="H32" s="198"/>
      <c r="I32" s="198"/>
      <c r="J32" s="199" t="s">
        <v>51</v>
      </c>
      <c r="K32" s="50">
        <v>120</v>
      </c>
      <c r="L32" s="40"/>
      <c r="M32" s="51">
        <v>1</v>
      </c>
      <c r="N32" s="51">
        <v>4</v>
      </c>
      <c r="O32" s="52">
        <v>5110015010</v>
      </c>
      <c r="P32" s="53">
        <v>540</v>
      </c>
      <c r="Q32" s="44"/>
      <c r="R32" s="45"/>
      <c r="S32" s="54"/>
      <c r="T32" s="54"/>
      <c r="U32" s="54"/>
      <c r="V32" s="54"/>
      <c r="W32" s="47"/>
      <c r="X32" s="48"/>
      <c r="Y32" s="306">
        <v>215265</v>
      </c>
      <c r="Z32" s="55">
        <v>215265</v>
      </c>
      <c r="AA32" s="56">
        <v>215265</v>
      </c>
      <c r="AB32" s="66"/>
    </row>
    <row r="33" spans="1:28" s="63" customFormat="1" ht="39.75" customHeight="1" x14ac:dyDescent="0.2">
      <c r="A33" s="57"/>
      <c r="B33" s="174"/>
      <c r="C33" s="192"/>
      <c r="D33" s="175"/>
      <c r="E33" s="175"/>
      <c r="F33" s="176"/>
      <c r="G33" s="175"/>
      <c r="H33" s="175"/>
      <c r="I33" s="175"/>
      <c r="J33" s="176" t="s">
        <v>269</v>
      </c>
      <c r="K33" s="39">
        <v>120</v>
      </c>
      <c r="L33" s="58"/>
      <c r="M33" s="41">
        <v>1</v>
      </c>
      <c r="N33" s="41">
        <v>6</v>
      </c>
      <c r="O33" s="42">
        <v>0</v>
      </c>
      <c r="P33" s="43">
        <v>0</v>
      </c>
      <c r="Q33" s="59"/>
      <c r="R33" s="60"/>
      <c r="S33" s="46"/>
      <c r="T33" s="46"/>
      <c r="U33" s="46"/>
      <c r="V33" s="46"/>
      <c r="W33" s="61"/>
      <c r="X33" s="62"/>
      <c r="Y33" s="49">
        <f>Y34</f>
        <v>12128</v>
      </c>
      <c r="Z33" s="49">
        <v>12128</v>
      </c>
      <c r="AA33" s="38">
        <f>AA34</f>
        <v>12128</v>
      </c>
      <c r="AB33" s="152"/>
    </row>
    <row r="34" spans="1:28" ht="47.25" customHeight="1" x14ac:dyDescent="0.2">
      <c r="A34" s="27"/>
      <c r="B34" s="64"/>
      <c r="C34" s="65"/>
      <c r="D34" s="527" t="s">
        <v>310</v>
      </c>
      <c r="E34" s="527"/>
      <c r="F34" s="527"/>
      <c r="G34" s="527"/>
      <c r="H34" s="527"/>
      <c r="I34" s="527"/>
      <c r="J34" s="528"/>
      <c r="K34" s="50">
        <v>120</v>
      </c>
      <c r="L34" s="40">
        <v>104</v>
      </c>
      <c r="M34" s="51">
        <v>1</v>
      </c>
      <c r="N34" s="51">
        <v>6</v>
      </c>
      <c r="O34" s="52">
        <v>5100000000</v>
      </c>
      <c r="P34" s="53">
        <v>0</v>
      </c>
      <c r="Q34" s="44"/>
      <c r="R34" s="45">
        <v>0</v>
      </c>
      <c r="S34" s="529"/>
      <c r="T34" s="529"/>
      <c r="U34" s="529"/>
      <c r="V34" s="529"/>
      <c r="W34" s="47">
        <v>0</v>
      </c>
      <c r="X34" s="48">
        <v>0</v>
      </c>
      <c r="Y34" s="55">
        <f>Y35</f>
        <v>12128</v>
      </c>
      <c r="Z34" s="55">
        <f t="shared" ref="Z34:AA36" si="1">Z35</f>
        <v>12128</v>
      </c>
      <c r="AA34" s="56">
        <f t="shared" si="1"/>
        <v>12128</v>
      </c>
      <c r="AB34" s="66"/>
    </row>
    <row r="35" spans="1:28" ht="36" customHeight="1" x14ac:dyDescent="0.2">
      <c r="A35" s="27"/>
      <c r="B35" s="67"/>
      <c r="C35" s="68"/>
      <c r="D35" s="176"/>
      <c r="E35" s="527" t="s">
        <v>328</v>
      </c>
      <c r="F35" s="527"/>
      <c r="G35" s="527"/>
      <c r="H35" s="527"/>
      <c r="I35" s="527"/>
      <c r="J35" s="528"/>
      <c r="K35" s="50">
        <v>120</v>
      </c>
      <c r="L35" s="40">
        <v>104</v>
      </c>
      <c r="M35" s="51">
        <v>1</v>
      </c>
      <c r="N35" s="51">
        <v>6</v>
      </c>
      <c r="O35" s="52">
        <v>5110000000</v>
      </c>
      <c r="P35" s="53">
        <v>0</v>
      </c>
      <c r="Q35" s="44"/>
      <c r="R35" s="45">
        <v>0</v>
      </c>
      <c r="S35" s="529"/>
      <c r="T35" s="529"/>
      <c r="U35" s="529"/>
      <c r="V35" s="529"/>
      <c r="W35" s="47">
        <v>0</v>
      </c>
      <c r="X35" s="48">
        <v>0</v>
      </c>
      <c r="Y35" s="55">
        <f>Y36</f>
        <v>12128</v>
      </c>
      <c r="Z35" s="55">
        <f t="shared" si="1"/>
        <v>12128</v>
      </c>
      <c r="AA35" s="56">
        <f t="shared" si="1"/>
        <v>12128</v>
      </c>
      <c r="AB35" s="66"/>
    </row>
    <row r="36" spans="1:28" ht="35.25" customHeight="1" x14ac:dyDescent="0.2">
      <c r="A36" s="27"/>
      <c r="B36" s="67"/>
      <c r="C36" s="68"/>
      <c r="D36" s="175"/>
      <c r="E36" s="196"/>
      <c r="F36" s="197"/>
      <c r="G36" s="528" t="s">
        <v>325</v>
      </c>
      <c r="H36" s="534"/>
      <c r="I36" s="534"/>
      <c r="J36" s="535"/>
      <c r="K36" s="50">
        <v>120</v>
      </c>
      <c r="L36" s="40">
        <v>104</v>
      </c>
      <c r="M36" s="51">
        <v>1</v>
      </c>
      <c r="N36" s="51">
        <v>6</v>
      </c>
      <c r="O36" s="52">
        <v>5110010080</v>
      </c>
      <c r="P36" s="53">
        <v>0</v>
      </c>
      <c r="Q36" s="44"/>
      <c r="R36" s="45">
        <v>10000</v>
      </c>
      <c r="S36" s="543"/>
      <c r="T36" s="544"/>
      <c r="U36" s="544"/>
      <c r="V36" s="545"/>
      <c r="W36" s="47">
        <v>0</v>
      </c>
      <c r="X36" s="48">
        <v>0</v>
      </c>
      <c r="Y36" s="55">
        <f>Y37</f>
        <v>12128</v>
      </c>
      <c r="Z36" s="55">
        <f t="shared" si="1"/>
        <v>12128</v>
      </c>
      <c r="AA36" s="56">
        <f t="shared" si="1"/>
        <v>12128</v>
      </c>
      <c r="AB36" s="66"/>
    </row>
    <row r="37" spans="1:28" ht="21" customHeight="1" x14ac:dyDescent="0.2">
      <c r="A37" s="27"/>
      <c r="B37" s="67"/>
      <c r="C37" s="69"/>
      <c r="D37" s="194"/>
      <c r="E37" s="198"/>
      <c r="F37" s="199"/>
      <c r="G37" s="198"/>
      <c r="H37" s="198"/>
      <c r="I37" s="198"/>
      <c r="J37" s="199" t="s">
        <v>51</v>
      </c>
      <c r="K37" s="50">
        <v>120</v>
      </c>
      <c r="L37" s="40"/>
      <c r="M37" s="51">
        <v>1</v>
      </c>
      <c r="N37" s="51">
        <v>6</v>
      </c>
      <c r="O37" s="52">
        <v>5110010080</v>
      </c>
      <c r="P37" s="53">
        <v>540</v>
      </c>
      <c r="Q37" s="44"/>
      <c r="R37" s="45"/>
      <c r="S37" s="54"/>
      <c r="T37" s="54"/>
      <c r="U37" s="54"/>
      <c r="V37" s="54"/>
      <c r="W37" s="47"/>
      <c r="X37" s="48"/>
      <c r="Y37" s="306">
        <v>12128</v>
      </c>
      <c r="Z37" s="55">
        <v>12128</v>
      </c>
      <c r="AA37" s="56">
        <v>12128</v>
      </c>
      <c r="AB37" s="66"/>
    </row>
    <row r="38" spans="1:28" ht="21" customHeight="1" x14ac:dyDescent="0.2">
      <c r="A38" s="27"/>
      <c r="B38" s="67"/>
      <c r="C38" s="69"/>
      <c r="D38" s="194"/>
      <c r="E38" s="198"/>
      <c r="F38" s="199"/>
      <c r="G38" s="198"/>
      <c r="H38" s="198"/>
      <c r="I38" s="198"/>
      <c r="J38" s="281" t="s">
        <v>320</v>
      </c>
      <c r="K38" s="39">
        <v>120</v>
      </c>
      <c r="L38" s="58"/>
      <c r="M38" s="41">
        <v>1</v>
      </c>
      <c r="N38" s="41">
        <v>7</v>
      </c>
      <c r="O38" s="42">
        <v>0</v>
      </c>
      <c r="P38" s="43">
        <v>0</v>
      </c>
      <c r="Q38" s="59"/>
      <c r="R38" s="60"/>
      <c r="S38" s="46"/>
      <c r="T38" s="46"/>
      <c r="U38" s="46"/>
      <c r="V38" s="46"/>
      <c r="W38" s="61"/>
      <c r="X38" s="62"/>
      <c r="Y38" s="307">
        <f t="shared" ref="Y38:AA39" si="2">Y39</f>
        <v>47575</v>
      </c>
      <c r="Z38" s="49">
        <f t="shared" si="2"/>
        <v>0</v>
      </c>
      <c r="AA38" s="38">
        <f t="shared" si="2"/>
        <v>0</v>
      </c>
      <c r="AB38" s="66"/>
    </row>
    <row r="39" spans="1:28" ht="24" customHeight="1" x14ac:dyDescent="0.2">
      <c r="A39" s="27"/>
      <c r="B39" s="67"/>
      <c r="C39" s="69"/>
      <c r="D39" s="194"/>
      <c r="E39" s="198"/>
      <c r="F39" s="199"/>
      <c r="G39" s="198"/>
      <c r="H39" s="198"/>
      <c r="I39" s="198"/>
      <c r="J39" s="204" t="s">
        <v>312</v>
      </c>
      <c r="K39" s="50">
        <v>120</v>
      </c>
      <c r="L39" s="40"/>
      <c r="M39" s="51">
        <v>1</v>
      </c>
      <c r="N39" s="51">
        <v>7</v>
      </c>
      <c r="O39" s="52">
        <v>7700000000</v>
      </c>
      <c r="P39" s="53">
        <v>0</v>
      </c>
      <c r="Q39" s="44"/>
      <c r="R39" s="45"/>
      <c r="S39" s="54"/>
      <c r="T39" s="54"/>
      <c r="U39" s="54"/>
      <c r="V39" s="54"/>
      <c r="W39" s="47"/>
      <c r="X39" s="48"/>
      <c r="Y39" s="306">
        <f t="shared" si="2"/>
        <v>47575</v>
      </c>
      <c r="Z39" s="55">
        <f t="shared" si="2"/>
        <v>0</v>
      </c>
      <c r="AA39" s="56">
        <f t="shared" si="2"/>
        <v>0</v>
      </c>
      <c r="AB39" s="66"/>
    </row>
    <row r="40" spans="1:28" ht="24" customHeight="1" x14ac:dyDescent="0.2">
      <c r="A40" s="27"/>
      <c r="B40" s="67"/>
      <c r="C40" s="69"/>
      <c r="D40" s="194"/>
      <c r="E40" s="198"/>
      <c r="F40" s="199"/>
      <c r="G40" s="198"/>
      <c r="H40" s="198"/>
      <c r="I40" s="198"/>
      <c r="J40" s="204" t="s">
        <v>321</v>
      </c>
      <c r="K40" s="50">
        <v>120</v>
      </c>
      <c r="L40" s="40"/>
      <c r="M40" s="51">
        <v>1</v>
      </c>
      <c r="N40" s="51">
        <v>7</v>
      </c>
      <c r="O40" s="52">
        <v>7700010050</v>
      </c>
      <c r="P40" s="53">
        <v>0</v>
      </c>
      <c r="Q40" s="44"/>
      <c r="R40" s="45"/>
      <c r="S40" s="54"/>
      <c r="T40" s="54"/>
      <c r="U40" s="54"/>
      <c r="V40" s="54"/>
      <c r="W40" s="47"/>
      <c r="X40" s="48"/>
      <c r="Y40" s="306">
        <f>Y41</f>
        <v>47575</v>
      </c>
      <c r="Z40" s="55">
        <v>0</v>
      </c>
      <c r="AA40" s="56">
        <v>0</v>
      </c>
      <c r="AB40" s="66"/>
    </row>
    <row r="41" spans="1:28" ht="24" customHeight="1" x14ac:dyDescent="0.2">
      <c r="A41" s="27"/>
      <c r="B41" s="67"/>
      <c r="C41" s="69"/>
      <c r="D41" s="194"/>
      <c r="E41" s="198"/>
      <c r="F41" s="199"/>
      <c r="G41" s="198"/>
      <c r="H41" s="198"/>
      <c r="I41" s="198"/>
      <c r="J41" s="204" t="s">
        <v>314</v>
      </c>
      <c r="K41" s="50">
        <v>120</v>
      </c>
      <c r="L41" s="40"/>
      <c r="M41" s="51">
        <v>1</v>
      </c>
      <c r="N41" s="51">
        <v>7</v>
      </c>
      <c r="O41" s="52">
        <v>7700010050</v>
      </c>
      <c r="P41" s="53">
        <v>800</v>
      </c>
      <c r="Q41" s="44"/>
      <c r="R41" s="45"/>
      <c r="S41" s="54"/>
      <c r="T41" s="54"/>
      <c r="U41" s="54"/>
      <c r="V41" s="54"/>
      <c r="W41" s="47"/>
      <c r="X41" s="48"/>
      <c r="Y41" s="306">
        <f>Y42</f>
        <v>47575</v>
      </c>
      <c r="Z41" s="55">
        <v>0</v>
      </c>
      <c r="AA41" s="56">
        <v>0</v>
      </c>
      <c r="AB41" s="66"/>
    </row>
    <row r="42" spans="1:28" ht="24" customHeight="1" x14ac:dyDescent="0.2">
      <c r="A42" s="27"/>
      <c r="B42" s="67"/>
      <c r="C42" s="69"/>
      <c r="D42" s="194"/>
      <c r="E42" s="198"/>
      <c r="F42" s="199"/>
      <c r="G42" s="198"/>
      <c r="H42" s="198"/>
      <c r="I42" s="198"/>
      <c r="J42" s="204" t="s">
        <v>322</v>
      </c>
      <c r="K42" s="50">
        <v>120</v>
      </c>
      <c r="L42" s="40"/>
      <c r="M42" s="51">
        <v>1</v>
      </c>
      <c r="N42" s="51">
        <v>7</v>
      </c>
      <c r="O42" s="52">
        <v>7700010050</v>
      </c>
      <c r="P42" s="53">
        <v>880</v>
      </c>
      <c r="Q42" s="44"/>
      <c r="R42" s="45"/>
      <c r="S42" s="54"/>
      <c r="T42" s="54"/>
      <c r="U42" s="54"/>
      <c r="V42" s="54"/>
      <c r="W42" s="47"/>
      <c r="X42" s="48"/>
      <c r="Y42" s="306">
        <v>47575</v>
      </c>
      <c r="Z42" s="55">
        <v>0</v>
      </c>
      <c r="AA42" s="56">
        <v>0</v>
      </c>
      <c r="AB42" s="66"/>
    </row>
    <row r="43" spans="1:28" ht="14.25" customHeight="1" x14ac:dyDescent="0.2">
      <c r="A43" s="27"/>
      <c r="B43" s="67"/>
      <c r="C43" s="69"/>
      <c r="D43" s="194"/>
      <c r="E43" s="198"/>
      <c r="F43" s="199"/>
      <c r="G43" s="198"/>
      <c r="H43" s="198"/>
      <c r="I43" s="198"/>
      <c r="J43" s="203" t="s">
        <v>311</v>
      </c>
      <c r="K43" s="39">
        <v>120</v>
      </c>
      <c r="L43" s="58"/>
      <c r="M43" s="41">
        <v>1</v>
      </c>
      <c r="N43" s="41">
        <v>13</v>
      </c>
      <c r="O43" s="42">
        <v>0</v>
      </c>
      <c r="P43" s="43">
        <v>0</v>
      </c>
      <c r="Q43" s="59"/>
      <c r="R43" s="60"/>
      <c r="S43" s="46"/>
      <c r="T43" s="46"/>
      <c r="U43" s="46"/>
      <c r="V43" s="46"/>
      <c r="W43" s="61"/>
      <c r="X43" s="62"/>
      <c r="Y43" s="307">
        <f>Y44</f>
        <v>479</v>
      </c>
      <c r="Z43" s="49">
        <f t="shared" ref="Z43:AA47" si="3">Z44</f>
        <v>488</v>
      </c>
      <c r="AA43" s="38">
        <f t="shared" si="3"/>
        <v>488</v>
      </c>
      <c r="AB43" s="66"/>
    </row>
    <row r="44" spans="1:28" ht="24" customHeight="1" x14ac:dyDescent="0.2">
      <c r="A44" s="27"/>
      <c r="B44" s="67"/>
      <c r="C44" s="69"/>
      <c r="D44" s="194"/>
      <c r="E44" s="198"/>
      <c r="F44" s="199"/>
      <c r="G44" s="198"/>
      <c r="H44" s="198"/>
      <c r="I44" s="198"/>
      <c r="J44" s="204" t="s">
        <v>312</v>
      </c>
      <c r="K44" s="50">
        <v>120</v>
      </c>
      <c r="L44" s="40"/>
      <c r="M44" s="51">
        <v>1</v>
      </c>
      <c r="N44" s="51">
        <v>13</v>
      </c>
      <c r="O44" s="52">
        <v>7700000000</v>
      </c>
      <c r="P44" s="53">
        <v>0</v>
      </c>
      <c r="Q44" s="44"/>
      <c r="R44" s="45"/>
      <c r="S44" s="54"/>
      <c r="T44" s="54"/>
      <c r="U44" s="54"/>
      <c r="V44" s="54"/>
      <c r="W44" s="47"/>
      <c r="X44" s="48"/>
      <c r="Y44" s="306">
        <f>Y45</f>
        <v>479</v>
      </c>
      <c r="Z44" s="55">
        <f t="shared" si="3"/>
        <v>488</v>
      </c>
      <c r="AA44" s="56">
        <f t="shared" si="3"/>
        <v>488</v>
      </c>
      <c r="AB44" s="66"/>
    </row>
    <row r="45" spans="1:28" ht="21" customHeight="1" x14ac:dyDescent="0.2">
      <c r="A45" s="27"/>
      <c r="B45" s="67"/>
      <c r="C45" s="69"/>
      <c r="D45" s="194"/>
      <c r="E45" s="198"/>
      <c r="F45" s="199"/>
      <c r="G45" s="198"/>
      <c r="H45" s="198"/>
      <c r="I45" s="198"/>
      <c r="J45" s="204" t="s">
        <v>313</v>
      </c>
      <c r="K45" s="50">
        <v>120</v>
      </c>
      <c r="L45" s="40"/>
      <c r="M45" s="51">
        <v>1</v>
      </c>
      <c r="N45" s="51">
        <v>13</v>
      </c>
      <c r="O45" s="52">
        <v>7700095100</v>
      </c>
      <c r="P45" s="53">
        <v>0</v>
      </c>
      <c r="Q45" s="44"/>
      <c r="R45" s="45"/>
      <c r="S45" s="54"/>
      <c r="T45" s="54"/>
      <c r="U45" s="54"/>
      <c r="V45" s="54"/>
      <c r="W45" s="47"/>
      <c r="X45" s="48"/>
      <c r="Y45" s="306">
        <f>Y46</f>
        <v>479</v>
      </c>
      <c r="Z45" s="55">
        <f t="shared" si="3"/>
        <v>488</v>
      </c>
      <c r="AA45" s="56">
        <f t="shared" si="3"/>
        <v>488</v>
      </c>
      <c r="AB45" s="66"/>
    </row>
    <row r="46" spans="1:28" ht="12.75" customHeight="1" x14ac:dyDescent="0.2">
      <c r="A46" s="27"/>
      <c r="B46" s="67"/>
      <c r="C46" s="69"/>
      <c r="D46" s="194"/>
      <c r="E46" s="198"/>
      <c r="F46" s="199"/>
      <c r="G46" s="198"/>
      <c r="H46" s="198"/>
      <c r="I46" s="198"/>
      <c r="J46" s="204" t="s">
        <v>314</v>
      </c>
      <c r="K46" s="50">
        <v>120</v>
      </c>
      <c r="L46" s="40"/>
      <c r="M46" s="51">
        <v>1</v>
      </c>
      <c r="N46" s="51">
        <v>13</v>
      </c>
      <c r="O46" s="52">
        <v>7700095100</v>
      </c>
      <c r="P46" s="53">
        <v>800</v>
      </c>
      <c r="Q46" s="44"/>
      <c r="R46" s="45"/>
      <c r="S46" s="54"/>
      <c r="T46" s="54"/>
      <c r="U46" s="54"/>
      <c r="V46" s="54"/>
      <c r="W46" s="47"/>
      <c r="X46" s="48"/>
      <c r="Y46" s="306">
        <f>Y47</f>
        <v>479</v>
      </c>
      <c r="Z46" s="55">
        <f t="shared" si="3"/>
        <v>488</v>
      </c>
      <c r="AA46" s="56">
        <f t="shared" si="3"/>
        <v>488</v>
      </c>
      <c r="AB46" s="66"/>
    </row>
    <row r="47" spans="1:28" ht="15" customHeight="1" x14ac:dyDescent="0.2">
      <c r="A47" s="27"/>
      <c r="B47" s="67"/>
      <c r="C47" s="69"/>
      <c r="D47" s="194"/>
      <c r="E47" s="198"/>
      <c r="F47" s="199"/>
      <c r="G47" s="198"/>
      <c r="H47" s="198"/>
      <c r="I47" s="198"/>
      <c r="J47" s="204" t="s">
        <v>252</v>
      </c>
      <c r="K47" s="50">
        <v>120</v>
      </c>
      <c r="L47" s="40"/>
      <c r="M47" s="51">
        <v>1</v>
      </c>
      <c r="N47" s="51">
        <v>13</v>
      </c>
      <c r="O47" s="52">
        <v>7700095100</v>
      </c>
      <c r="P47" s="53">
        <v>850</v>
      </c>
      <c r="Q47" s="44"/>
      <c r="R47" s="45"/>
      <c r="S47" s="54"/>
      <c r="T47" s="54"/>
      <c r="U47" s="54"/>
      <c r="V47" s="54"/>
      <c r="W47" s="47"/>
      <c r="X47" s="48"/>
      <c r="Y47" s="306">
        <f>Y48</f>
        <v>479</v>
      </c>
      <c r="Z47" s="55">
        <f t="shared" si="3"/>
        <v>488</v>
      </c>
      <c r="AA47" s="56">
        <f t="shared" si="3"/>
        <v>488</v>
      </c>
      <c r="AB47" s="66"/>
    </row>
    <row r="48" spans="1:28" ht="13.5" customHeight="1" x14ac:dyDescent="0.2">
      <c r="A48" s="27"/>
      <c r="B48" s="67"/>
      <c r="C48" s="69"/>
      <c r="D48" s="194"/>
      <c r="E48" s="198"/>
      <c r="F48" s="199"/>
      <c r="G48" s="198"/>
      <c r="H48" s="198"/>
      <c r="I48" s="198"/>
      <c r="J48" s="204" t="s">
        <v>263</v>
      </c>
      <c r="K48" s="50">
        <v>120</v>
      </c>
      <c r="L48" s="40"/>
      <c r="M48" s="51">
        <v>1</v>
      </c>
      <c r="N48" s="51">
        <v>13</v>
      </c>
      <c r="O48" s="52">
        <v>7700095100</v>
      </c>
      <c r="P48" s="53">
        <v>853</v>
      </c>
      <c r="Q48" s="44"/>
      <c r="R48" s="45"/>
      <c r="S48" s="54"/>
      <c r="T48" s="54"/>
      <c r="U48" s="54"/>
      <c r="V48" s="54"/>
      <c r="W48" s="47"/>
      <c r="X48" s="48"/>
      <c r="Y48" s="306">
        <v>479</v>
      </c>
      <c r="Z48" s="55">
        <v>488</v>
      </c>
      <c r="AA48" s="56">
        <v>488</v>
      </c>
      <c r="AB48" s="66"/>
    </row>
    <row r="49" spans="1:28" ht="21.75" customHeight="1" x14ac:dyDescent="0.2">
      <c r="A49" s="27"/>
      <c r="B49" s="536" t="s">
        <v>61</v>
      </c>
      <c r="C49" s="536"/>
      <c r="D49" s="536"/>
      <c r="E49" s="536"/>
      <c r="F49" s="536"/>
      <c r="G49" s="536"/>
      <c r="H49" s="536"/>
      <c r="I49" s="536"/>
      <c r="J49" s="537"/>
      <c r="K49" s="39">
        <v>120</v>
      </c>
      <c r="L49" s="40">
        <v>200</v>
      </c>
      <c r="M49" s="41">
        <v>2</v>
      </c>
      <c r="N49" s="41">
        <v>0</v>
      </c>
      <c r="O49" s="42">
        <v>0</v>
      </c>
      <c r="P49" s="43">
        <v>0</v>
      </c>
      <c r="Q49" s="44"/>
      <c r="R49" s="45">
        <v>0</v>
      </c>
      <c r="S49" s="540"/>
      <c r="T49" s="540"/>
      <c r="U49" s="540"/>
      <c r="V49" s="540"/>
      <c r="W49" s="47">
        <v>0</v>
      </c>
      <c r="X49" s="48">
        <v>0</v>
      </c>
      <c r="Y49" s="49">
        <f>Y50</f>
        <v>99217</v>
      </c>
      <c r="Z49" s="49">
        <f t="shared" ref="Z49:AA52" si="4">Z50</f>
        <v>92630</v>
      </c>
      <c r="AA49" s="38">
        <f t="shared" si="4"/>
        <v>95150</v>
      </c>
      <c r="AB49" s="66"/>
    </row>
    <row r="50" spans="1:28" ht="22.5" customHeight="1" x14ac:dyDescent="0.2">
      <c r="A50" s="27"/>
      <c r="B50" s="67"/>
      <c r="C50" s="70"/>
      <c r="D50" s="538" t="s">
        <v>62</v>
      </c>
      <c r="E50" s="538"/>
      <c r="F50" s="538"/>
      <c r="G50" s="538"/>
      <c r="H50" s="538"/>
      <c r="I50" s="538"/>
      <c r="J50" s="539"/>
      <c r="K50" s="39">
        <v>120</v>
      </c>
      <c r="L50" s="40">
        <v>203</v>
      </c>
      <c r="M50" s="41">
        <v>2</v>
      </c>
      <c r="N50" s="41">
        <v>3</v>
      </c>
      <c r="O50" s="42">
        <v>0</v>
      </c>
      <c r="P50" s="43">
        <v>0</v>
      </c>
      <c r="Q50" s="44"/>
      <c r="R50" s="45">
        <v>0</v>
      </c>
      <c r="S50" s="540"/>
      <c r="T50" s="540"/>
      <c r="U50" s="540"/>
      <c r="V50" s="540"/>
      <c r="W50" s="47">
        <v>0</v>
      </c>
      <c r="X50" s="48">
        <v>0</v>
      </c>
      <c r="Y50" s="49">
        <f>Y51</f>
        <v>99217</v>
      </c>
      <c r="Z50" s="49">
        <f t="shared" si="4"/>
        <v>92630</v>
      </c>
      <c r="AA50" s="38">
        <f t="shared" si="4"/>
        <v>95150</v>
      </c>
      <c r="AB50" s="66"/>
    </row>
    <row r="51" spans="1:28" ht="45.75" customHeight="1" x14ac:dyDescent="0.2">
      <c r="A51" s="27"/>
      <c r="B51" s="174"/>
      <c r="C51" s="195"/>
      <c r="D51" s="176"/>
      <c r="E51" s="527" t="s">
        <v>309</v>
      </c>
      <c r="F51" s="527"/>
      <c r="G51" s="527"/>
      <c r="H51" s="527"/>
      <c r="I51" s="527"/>
      <c r="J51" s="528"/>
      <c r="K51" s="50">
        <v>120</v>
      </c>
      <c r="L51" s="40">
        <v>203</v>
      </c>
      <c r="M51" s="51">
        <v>2</v>
      </c>
      <c r="N51" s="51">
        <v>3</v>
      </c>
      <c r="O51" s="52">
        <v>5100000000</v>
      </c>
      <c r="P51" s="53">
        <v>0</v>
      </c>
      <c r="Q51" s="44"/>
      <c r="R51" s="45">
        <v>0</v>
      </c>
      <c r="S51" s="529"/>
      <c r="T51" s="529"/>
      <c r="U51" s="529"/>
      <c r="V51" s="529"/>
      <c r="W51" s="47">
        <v>0</v>
      </c>
      <c r="X51" s="48">
        <v>0</v>
      </c>
      <c r="Y51" s="55">
        <f>Y52</f>
        <v>99217</v>
      </c>
      <c r="Z51" s="55">
        <f t="shared" si="4"/>
        <v>92630</v>
      </c>
      <c r="AA51" s="56">
        <f t="shared" si="4"/>
        <v>95150</v>
      </c>
      <c r="AB51" s="66"/>
    </row>
    <row r="52" spans="1:28" ht="22.5" customHeight="1" x14ac:dyDescent="0.2">
      <c r="A52" s="27"/>
      <c r="B52" s="174"/>
      <c r="C52" s="195"/>
      <c r="D52" s="175"/>
      <c r="E52" s="197"/>
      <c r="F52" s="527" t="s">
        <v>95</v>
      </c>
      <c r="G52" s="527"/>
      <c r="H52" s="527"/>
      <c r="I52" s="527"/>
      <c r="J52" s="528"/>
      <c r="K52" s="50">
        <v>120</v>
      </c>
      <c r="L52" s="40">
        <v>203</v>
      </c>
      <c r="M52" s="51">
        <v>2</v>
      </c>
      <c r="N52" s="51">
        <v>3</v>
      </c>
      <c r="O52" s="52">
        <v>5120000000</v>
      </c>
      <c r="P52" s="53">
        <v>0</v>
      </c>
      <c r="Q52" s="44"/>
      <c r="R52" s="45">
        <v>0</v>
      </c>
      <c r="S52" s="529"/>
      <c r="T52" s="529"/>
      <c r="U52" s="529"/>
      <c r="V52" s="529"/>
      <c r="W52" s="47">
        <v>0</v>
      </c>
      <c r="X52" s="48">
        <v>0</v>
      </c>
      <c r="Y52" s="55">
        <f>Y53</f>
        <v>99217</v>
      </c>
      <c r="Z52" s="55">
        <f t="shared" si="4"/>
        <v>92630</v>
      </c>
      <c r="AA52" s="56">
        <f t="shared" si="4"/>
        <v>95150</v>
      </c>
      <c r="AB52" s="66"/>
    </row>
    <row r="53" spans="1:28" ht="21.75" customHeight="1" x14ac:dyDescent="0.2">
      <c r="A53" s="27"/>
      <c r="B53" s="174"/>
      <c r="C53" s="195"/>
      <c r="D53" s="175"/>
      <c r="E53" s="196"/>
      <c r="F53" s="197"/>
      <c r="G53" s="527" t="s">
        <v>324</v>
      </c>
      <c r="H53" s="527"/>
      <c r="I53" s="527"/>
      <c r="J53" s="528"/>
      <c r="K53" s="50">
        <v>120</v>
      </c>
      <c r="L53" s="40">
        <v>203</v>
      </c>
      <c r="M53" s="51">
        <v>2</v>
      </c>
      <c r="N53" s="51">
        <v>3</v>
      </c>
      <c r="O53" s="52">
        <v>5120051180</v>
      </c>
      <c r="P53" s="53">
        <v>0</v>
      </c>
      <c r="Q53" s="44"/>
      <c r="R53" s="45">
        <v>10000</v>
      </c>
      <c r="S53" s="529"/>
      <c r="T53" s="529"/>
      <c r="U53" s="529"/>
      <c r="V53" s="529"/>
      <c r="W53" s="47">
        <v>0</v>
      </c>
      <c r="X53" s="48">
        <v>0</v>
      </c>
      <c r="Y53" s="55">
        <f>Y54+Y57</f>
        <v>99217</v>
      </c>
      <c r="Z53" s="55">
        <f>Z54+Z57</f>
        <v>92630</v>
      </c>
      <c r="AA53" s="56">
        <f>AA54+AA57</f>
        <v>95150</v>
      </c>
      <c r="AB53" s="66"/>
    </row>
    <row r="54" spans="1:28" ht="24.75" customHeight="1" x14ac:dyDescent="0.2">
      <c r="A54" s="27"/>
      <c r="B54" s="174"/>
      <c r="C54" s="195"/>
      <c r="D54" s="175"/>
      <c r="E54" s="196"/>
      <c r="F54" s="197"/>
      <c r="G54" s="196"/>
      <c r="H54" s="196"/>
      <c r="I54" s="196"/>
      <c r="J54" s="197" t="s">
        <v>89</v>
      </c>
      <c r="K54" s="50">
        <v>120</v>
      </c>
      <c r="L54" s="40"/>
      <c r="M54" s="51">
        <v>2</v>
      </c>
      <c r="N54" s="51">
        <v>3</v>
      </c>
      <c r="O54" s="52">
        <v>5120051180</v>
      </c>
      <c r="P54" s="53">
        <v>120</v>
      </c>
      <c r="Q54" s="44"/>
      <c r="R54" s="45"/>
      <c r="S54" s="54"/>
      <c r="T54" s="54"/>
      <c r="U54" s="54"/>
      <c r="V54" s="54"/>
      <c r="W54" s="47"/>
      <c r="X54" s="48"/>
      <c r="Y54" s="55">
        <f>Y55+Y56</f>
        <v>92180</v>
      </c>
      <c r="Z54" s="55">
        <f>Z55+Z56</f>
        <v>91140</v>
      </c>
      <c r="AA54" s="56">
        <f>AA55+AA56</f>
        <v>92442</v>
      </c>
      <c r="AB54" s="66"/>
    </row>
    <row r="55" spans="1:28" ht="23.25" customHeight="1" x14ac:dyDescent="0.2">
      <c r="A55" s="27"/>
      <c r="B55" s="174"/>
      <c r="C55" s="195"/>
      <c r="D55" s="175"/>
      <c r="E55" s="196"/>
      <c r="F55" s="197"/>
      <c r="G55" s="196"/>
      <c r="H55" s="196"/>
      <c r="I55" s="196"/>
      <c r="J55" s="197" t="s">
        <v>57</v>
      </c>
      <c r="K55" s="50">
        <v>120</v>
      </c>
      <c r="L55" s="40"/>
      <c r="M55" s="51">
        <v>2</v>
      </c>
      <c r="N55" s="51">
        <v>3</v>
      </c>
      <c r="O55" s="52">
        <v>5120051180</v>
      </c>
      <c r="P55" s="53">
        <v>121</v>
      </c>
      <c r="Q55" s="44"/>
      <c r="R55" s="45"/>
      <c r="S55" s="54"/>
      <c r="T55" s="54"/>
      <c r="U55" s="54"/>
      <c r="V55" s="54"/>
      <c r="W55" s="47"/>
      <c r="X55" s="48"/>
      <c r="Y55" s="306">
        <v>71342</v>
      </c>
      <c r="Z55" s="55">
        <v>70000</v>
      </c>
      <c r="AA55" s="56">
        <v>71000</v>
      </c>
      <c r="AB55" s="66"/>
    </row>
    <row r="56" spans="1:28" ht="35.25" customHeight="1" x14ac:dyDescent="0.2">
      <c r="A56" s="27"/>
      <c r="B56" s="174"/>
      <c r="C56" s="195"/>
      <c r="D56" s="175"/>
      <c r="E56" s="196"/>
      <c r="F56" s="197"/>
      <c r="G56" s="196"/>
      <c r="H56" s="196"/>
      <c r="I56" s="196"/>
      <c r="J56" s="197" t="s">
        <v>58</v>
      </c>
      <c r="K56" s="50">
        <v>120</v>
      </c>
      <c r="L56" s="40"/>
      <c r="M56" s="51">
        <v>2</v>
      </c>
      <c r="N56" s="51">
        <v>3</v>
      </c>
      <c r="O56" s="52">
        <v>5120051180</v>
      </c>
      <c r="P56" s="53">
        <v>129</v>
      </c>
      <c r="Q56" s="44"/>
      <c r="R56" s="45"/>
      <c r="S56" s="54"/>
      <c r="T56" s="54"/>
      <c r="U56" s="54"/>
      <c r="V56" s="54"/>
      <c r="W56" s="47"/>
      <c r="X56" s="48"/>
      <c r="Y56" s="306">
        <v>20838</v>
      </c>
      <c r="Z56" s="55">
        <v>21140</v>
      </c>
      <c r="AA56" s="56">
        <v>21442</v>
      </c>
      <c r="AB56" s="66"/>
    </row>
    <row r="57" spans="1:28" ht="24" customHeight="1" x14ac:dyDescent="0.2">
      <c r="A57" s="27"/>
      <c r="B57" s="174"/>
      <c r="C57" s="195"/>
      <c r="D57" s="175"/>
      <c r="E57" s="196"/>
      <c r="F57" s="197"/>
      <c r="G57" s="196"/>
      <c r="H57" s="196"/>
      <c r="I57" s="196"/>
      <c r="J57" s="197" t="s">
        <v>96</v>
      </c>
      <c r="K57" s="50">
        <v>120</v>
      </c>
      <c r="L57" s="40">
        <v>203</v>
      </c>
      <c r="M57" s="51">
        <v>2</v>
      </c>
      <c r="N57" s="51">
        <v>3</v>
      </c>
      <c r="O57" s="52">
        <v>5120051180</v>
      </c>
      <c r="P57" s="53">
        <v>240</v>
      </c>
      <c r="Q57" s="44"/>
      <c r="R57" s="45"/>
      <c r="S57" s="54"/>
      <c r="T57" s="54"/>
      <c r="U57" s="54"/>
      <c r="V57" s="54"/>
      <c r="W57" s="47"/>
      <c r="X57" s="48"/>
      <c r="Y57" s="306">
        <f>Y58</f>
        <v>7037</v>
      </c>
      <c r="Z57" s="55">
        <f>Z58</f>
        <v>1490</v>
      </c>
      <c r="AA57" s="56">
        <f>AA58</f>
        <v>2708</v>
      </c>
      <c r="AB57" s="66"/>
    </row>
    <row r="58" spans="1:28" ht="24" customHeight="1" x14ac:dyDescent="0.2">
      <c r="A58" s="27"/>
      <c r="B58" s="174"/>
      <c r="C58" s="195"/>
      <c r="D58" s="175"/>
      <c r="E58" s="196"/>
      <c r="F58" s="197"/>
      <c r="G58" s="527" t="s">
        <v>59</v>
      </c>
      <c r="H58" s="527"/>
      <c r="I58" s="527"/>
      <c r="J58" s="528"/>
      <c r="K58" s="50">
        <v>120</v>
      </c>
      <c r="L58" s="40">
        <v>203</v>
      </c>
      <c r="M58" s="51">
        <v>2</v>
      </c>
      <c r="N58" s="51">
        <v>3</v>
      </c>
      <c r="O58" s="52">
        <v>5120051180</v>
      </c>
      <c r="P58" s="53">
        <v>244</v>
      </c>
      <c r="Q58" s="44"/>
      <c r="R58" s="45">
        <v>10000</v>
      </c>
      <c r="S58" s="529"/>
      <c r="T58" s="529"/>
      <c r="U58" s="529"/>
      <c r="V58" s="529"/>
      <c r="W58" s="47">
        <v>0</v>
      </c>
      <c r="X58" s="48">
        <v>0</v>
      </c>
      <c r="Y58" s="306">
        <v>7037</v>
      </c>
      <c r="Z58" s="55">
        <v>1490</v>
      </c>
      <c r="AA58" s="56">
        <v>2708</v>
      </c>
      <c r="AB58" s="66"/>
    </row>
    <row r="59" spans="1:28" ht="24" customHeight="1" x14ac:dyDescent="0.2">
      <c r="A59" s="27"/>
      <c r="B59" s="536" t="s">
        <v>63</v>
      </c>
      <c r="C59" s="536"/>
      <c r="D59" s="536"/>
      <c r="E59" s="536"/>
      <c r="F59" s="536"/>
      <c r="G59" s="536"/>
      <c r="H59" s="536"/>
      <c r="I59" s="536"/>
      <c r="J59" s="537"/>
      <c r="K59" s="39">
        <v>120</v>
      </c>
      <c r="L59" s="40">
        <v>300</v>
      </c>
      <c r="M59" s="41">
        <v>3</v>
      </c>
      <c r="N59" s="41">
        <v>0</v>
      </c>
      <c r="O59" s="42">
        <v>0</v>
      </c>
      <c r="P59" s="43">
        <v>0</v>
      </c>
      <c r="Q59" s="44"/>
      <c r="R59" s="45">
        <v>0</v>
      </c>
      <c r="S59" s="540"/>
      <c r="T59" s="540"/>
      <c r="U59" s="540"/>
      <c r="V59" s="540"/>
      <c r="W59" s="47">
        <v>0</v>
      </c>
      <c r="X59" s="48">
        <v>0</v>
      </c>
      <c r="Y59" s="307">
        <f>Y60+Y66</f>
        <v>69464.5</v>
      </c>
      <c r="Z59" s="49">
        <f>Z60+Z66</f>
        <v>70000</v>
      </c>
      <c r="AA59" s="38">
        <f>AA60+AA66</f>
        <v>70000</v>
      </c>
      <c r="AB59" s="66"/>
    </row>
    <row r="60" spans="1:28" ht="16.5" customHeight="1" x14ac:dyDescent="0.2">
      <c r="A60" s="27"/>
      <c r="B60" s="82"/>
      <c r="C60" s="140"/>
      <c r="D60" s="532" t="s">
        <v>242</v>
      </c>
      <c r="E60" s="532"/>
      <c r="F60" s="532"/>
      <c r="G60" s="532"/>
      <c r="H60" s="532"/>
      <c r="I60" s="532"/>
      <c r="J60" s="533"/>
      <c r="K60" s="39">
        <v>120</v>
      </c>
      <c r="L60" s="40">
        <v>310</v>
      </c>
      <c r="M60" s="41">
        <v>3</v>
      </c>
      <c r="N60" s="41">
        <v>10</v>
      </c>
      <c r="O60" s="42">
        <v>0</v>
      </c>
      <c r="P60" s="43">
        <v>0</v>
      </c>
      <c r="Q60" s="44"/>
      <c r="R60" s="45">
        <v>0</v>
      </c>
      <c r="S60" s="540"/>
      <c r="T60" s="540"/>
      <c r="U60" s="540"/>
      <c r="V60" s="540"/>
      <c r="W60" s="47">
        <v>0</v>
      </c>
      <c r="X60" s="48">
        <v>0</v>
      </c>
      <c r="Y60" s="307">
        <f>Y61</f>
        <v>59464.5</v>
      </c>
      <c r="Z60" s="49">
        <f t="shared" ref="Z60:AA64" si="5">Z61</f>
        <v>60000</v>
      </c>
      <c r="AA60" s="38">
        <f t="shared" si="5"/>
        <v>60000</v>
      </c>
      <c r="AB60" s="66"/>
    </row>
    <row r="61" spans="1:28" ht="46.5" customHeight="1" x14ac:dyDescent="0.2">
      <c r="A61" s="27"/>
      <c r="B61" s="82"/>
      <c r="C61" s="141"/>
      <c r="D61" s="206"/>
      <c r="E61" s="541" t="s">
        <v>309</v>
      </c>
      <c r="F61" s="541"/>
      <c r="G61" s="541"/>
      <c r="H61" s="541"/>
      <c r="I61" s="541"/>
      <c r="J61" s="542"/>
      <c r="K61" s="50">
        <v>120</v>
      </c>
      <c r="L61" s="40">
        <v>310</v>
      </c>
      <c r="M61" s="51">
        <v>3</v>
      </c>
      <c r="N61" s="51">
        <v>10</v>
      </c>
      <c r="O61" s="52">
        <v>5100000000</v>
      </c>
      <c r="P61" s="53">
        <v>0</v>
      </c>
      <c r="Q61" s="44"/>
      <c r="R61" s="45">
        <v>0</v>
      </c>
      <c r="S61" s="529"/>
      <c r="T61" s="529"/>
      <c r="U61" s="529"/>
      <c r="V61" s="529"/>
      <c r="W61" s="47">
        <v>0</v>
      </c>
      <c r="X61" s="48">
        <v>0</v>
      </c>
      <c r="Y61" s="306">
        <f>Y62</f>
        <v>59464.5</v>
      </c>
      <c r="Z61" s="55">
        <f t="shared" si="5"/>
        <v>60000</v>
      </c>
      <c r="AA61" s="56">
        <f t="shared" si="5"/>
        <v>60000</v>
      </c>
      <c r="AB61" s="66"/>
    </row>
    <row r="62" spans="1:28" ht="35.25" customHeight="1" x14ac:dyDescent="0.2">
      <c r="A62" s="27"/>
      <c r="B62" s="82"/>
      <c r="C62" s="141"/>
      <c r="D62" s="205"/>
      <c r="E62" s="208"/>
      <c r="F62" s="528" t="s">
        <v>258</v>
      </c>
      <c r="G62" s="534"/>
      <c r="H62" s="534"/>
      <c r="I62" s="534"/>
      <c r="J62" s="535"/>
      <c r="K62" s="50">
        <v>120</v>
      </c>
      <c r="L62" s="40">
        <v>310</v>
      </c>
      <c r="M62" s="51">
        <v>3</v>
      </c>
      <c r="N62" s="51">
        <v>10</v>
      </c>
      <c r="O62" s="52">
        <v>5130000000</v>
      </c>
      <c r="P62" s="53">
        <v>0</v>
      </c>
      <c r="Q62" s="44"/>
      <c r="R62" s="45">
        <v>0</v>
      </c>
      <c r="S62" s="529"/>
      <c r="T62" s="529"/>
      <c r="U62" s="529"/>
      <c r="V62" s="529"/>
      <c r="W62" s="47">
        <v>0</v>
      </c>
      <c r="X62" s="48">
        <v>0</v>
      </c>
      <c r="Y62" s="306">
        <f>Y63</f>
        <v>59464.5</v>
      </c>
      <c r="Z62" s="55">
        <f t="shared" si="5"/>
        <v>60000</v>
      </c>
      <c r="AA62" s="56">
        <f t="shared" si="5"/>
        <v>60000</v>
      </c>
      <c r="AB62" s="66"/>
    </row>
    <row r="63" spans="1:28" ht="35.25" customHeight="1" x14ac:dyDescent="0.2">
      <c r="A63" s="27"/>
      <c r="B63" s="82"/>
      <c r="C63" s="141"/>
      <c r="D63" s="205"/>
      <c r="E63" s="208"/>
      <c r="F63" s="208"/>
      <c r="G63" s="207"/>
      <c r="H63" s="207"/>
      <c r="I63" s="207"/>
      <c r="J63" s="197" t="s">
        <v>254</v>
      </c>
      <c r="K63" s="50">
        <v>120</v>
      </c>
      <c r="L63" s="40">
        <v>310</v>
      </c>
      <c r="M63" s="51">
        <v>3</v>
      </c>
      <c r="N63" s="51">
        <v>10</v>
      </c>
      <c r="O63" s="52">
        <v>5130095020</v>
      </c>
      <c r="P63" s="53">
        <v>0</v>
      </c>
      <c r="Q63" s="44"/>
      <c r="R63" s="45"/>
      <c r="S63" s="54"/>
      <c r="T63" s="54"/>
      <c r="U63" s="54"/>
      <c r="V63" s="54"/>
      <c r="W63" s="47"/>
      <c r="X63" s="48"/>
      <c r="Y63" s="306">
        <f>Y64</f>
        <v>59464.5</v>
      </c>
      <c r="Z63" s="55">
        <f t="shared" si="5"/>
        <v>60000</v>
      </c>
      <c r="AA63" s="56">
        <f t="shared" si="5"/>
        <v>60000</v>
      </c>
      <c r="AB63" s="66"/>
    </row>
    <row r="64" spans="1:28" ht="24.75" customHeight="1" x14ac:dyDescent="0.2">
      <c r="A64" s="27"/>
      <c r="B64" s="209"/>
      <c r="C64" s="210"/>
      <c r="D64" s="205"/>
      <c r="E64" s="208"/>
      <c r="F64" s="208"/>
      <c r="G64" s="207"/>
      <c r="H64" s="207"/>
      <c r="I64" s="207"/>
      <c r="J64" s="197" t="s">
        <v>92</v>
      </c>
      <c r="K64" s="50">
        <v>120</v>
      </c>
      <c r="L64" s="40">
        <v>310</v>
      </c>
      <c r="M64" s="51">
        <v>3</v>
      </c>
      <c r="N64" s="51">
        <v>10</v>
      </c>
      <c r="O64" s="52">
        <v>5130095020</v>
      </c>
      <c r="P64" s="53">
        <v>240</v>
      </c>
      <c r="Q64" s="44"/>
      <c r="R64" s="45"/>
      <c r="S64" s="54"/>
      <c r="T64" s="54"/>
      <c r="U64" s="54"/>
      <c r="V64" s="54"/>
      <c r="W64" s="47"/>
      <c r="X64" s="48"/>
      <c r="Y64" s="306">
        <f>Y65</f>
        <v>59464.5</v>
      </c>
      <c r="Z64" s="55">
        <f t="shared" si="5"/>
        <v>60000</v>
      </c>
      <c r="AA64" s="56">
        <f t="shared" si="5"/>
        <v>60000</v>
      </c>
      <c r="AB64" s="66"/>
    </row>
    <row r="65" spans="1:28" ht="25.5" customHeight="1" x14ac:dyDescent="0.2">
      <c r="A65" s="27"/>
      <c r="B65" s="209"/>
      <c r="C65" s="210"/>
      <c r="D65" s="205"/>
      <c r="E65" s="207"/>
      <c r="F65" s="208"/>
      <c r="G65" s="541" t="s">
        <v>59</v>
      </c>
      <c r="H65" s="541"/>
      <c r="I65" s="541"/>
      <c r="J65" s="542"/>
      <c r="K65" s="50">
        <v>120</v>
      </c>
      <c r="L65" s="40">
        <v>310</v>
      </c>
      <c r="M65" s="51">
        <v>3</v>
      </c>
      <c r="N65" s="51">
        <v>10</v>
      </c>
      <c r="O65" s="52">
        <v>5130095020</v>
      </c>
      <c r="P65" s="53">
        <v>244</v>
      </c>
      <c r="Q65" s="44"/>
      <c r="R65" s="45">
        <v>10000</v>
      </c>
      <c r="S65" s="529"/>
      <c r="T65" s="529"/>
      <c r="U65" s="529"/>
      <c r="V65" s="529"/>
      <c r="W65" s="47">
        <v>0</v>
      </c>
      <c r="X65" s="48">
        <v>0</v>
      </c>
      <c r="Y65" s="306">
        <v>59464.5</v>
      </c>
      <c r="Z65" s="55">
        <v>60000</v>
      </c>
      <c r="AA65" s="56">
        <v>60000</v>
      </c>
      <c r="AB65" s="66"/>
    </row>
    <row r="66" spans="1:28" ht="24.75" customHeight="1" x14ac:dyDescent="0.2">
      <c r="A66" s="27"/>
      <c r="B66" s="209"/>
      <c r="C66" s="211"/>
      <c r="D66" s="200"/>
      <c r="E66" s="201"/>
      <c r="F66" s="202"/>
      <c r="G66" s="201"/>
      <c r="H66" s="201"/>
      <c r="I66" s="201"/>
      <c r="J66" s="193" t="s">
        <v>64</v>
      </c>
      <c r="K66" s="39">
        <v>120</v>
      </c>
      <c r="L66" s="58"/>
      <c r="M66" s="41">
        <v>3</v>
      </c>
      <c r="N66" s="41">
        <v>14</v>
      </c>
      <c r="O66" s="42">
        <v>0</v>
      </c>
      <c r="P66" s="43">
        <v>0</v>
      </c>
      <c r="Q66" s="44"/>
      <c r="R66" s="45"/>
      <c r="S66" s="54"/>
      <c r="T66" s="54"/>
      <c r="U66" s="54"/>
      <c r="V66" s="54"/>
      <c r="W66" s="47"/>
      <c r="X66" s="48"/>
      <c r="Y66" s="307">
        <f>Y67</f>
        <v>10000</v>
      </c>
      <c r="Z66" s="49">
        <f t="shared" ref="Z66:AA69" si="6">Z67</f>
        <v>10000</v>
      </c>
      <c r="AA66" s="38">
        <f t="shared" si="6"/>
        <v>10000</v>
      </c>
      <c r="AB66" s="66"/>
    </row>
    <row r="67" spans="1:28" ht="27.75" customHeight="1" x14ac:dyDescent="0.2">
      <c r="A67" s="27"/>
      <c r="B67" s="209"/>
      <c r="C67" s="211"/>
      <c r="D67" s="200"/>
      <c r="E67" s="201"/>
      <c r="F67" s="202"/>
      <c r="G67" s="201"/>
      <c r="H67" s="201"/>
      <c r="I67" s="201"/>
      <c r="J67" s="199" t="s">
        <v>103</v>
      </c>
      <c r="K67" s="50">
        <v>120</v>
      </c>
      <c r="L67" s="40"/>
      <c r="M67" s="51">
        <v>3</v>
      </c>
      <c r="N67" s="51">
        <v>14</v>
      </c>
      <c r="O67" s="52">
        <v>7700000000</v>
      </c>
      <c r="P67" s="53">
        <v>0</v>
      </c>
      <c r="Q67" s="44"/>
      <c r="R67" s="45"/>
      <c r="S67" s="54"/>
      <c r="T67" s="54"/>
      <c r="U67" s="54"/>
      <c r="V67" s="54"/>
      <c r="W67" s="47"/>
      <c r="X67" s="48"/>
      <c r="Y67" s="306">
        <f>Y68</f>
        <v>10000</v>
      </c>
      <c r="Z67" s="55">
        <f t="shared" si="6"/>
        <v>10000</v>
      </c>
      <c r="AA67" s="56">
        <f t="shared" si="6"/>
        <v>10000</v>
      </c>
      <c r="AB67" s="66"/>
    </row>
    <row r="68" spans="1:28" ht="16.5" customHeight="1" x14ac:dyDescent="0.2">
      <c r="A68" s="27"/>
      <c r="B68" s="209"/>
      <c r="C68" s="211"/>
      <c r="D68" s="200"/>
      <c r="E68" s="201"/>
      <c r="F68" s="202"/>
      <c r="G68" s="201"/>
      <c r="H68" s="201"/>
      <c r="I68" s="201"/>
      <c r="J68" s="199" t="s">
        <v>107</v>
      </c>
      <c r="K68" s="50">
        <v>120</v>
      </c>
      <c r="L68" s="40"/>
      <c r="M68" s="51">
        <v>3</v>
      </c>
      <c r="N68" s="51">
        <v>14</v>
      </c>
      <c r="O68" s="52">
        <v>7700020040</v>
      </c>
      <c r="P68" s="53">
        <v>0</v>
      </c>
      <c r="Q68" s="44"/>
      <c r="R68" s="45"/>
      <c r="S68" s="54"/>
      <c r="T68" s="54"/>
      <c r="U68" s="54"/>
      <c r="V68" s="54"/>
      <c r="W68" s="47"/>
      <c r="X68" s="48"/>
      <c r="Y68" s="306">
        <f>Y69</f>
        <v>10000</v>
      </c>
      <c r="Z68" s="55">
        <f t="shared" si="6"/>
        <v>10000</v>
      </c>
      <c r="AA68" s="56">
        <f t="shared" si="6"/>
        <v>10000</v>
      </c>
      <c r="AB68" s="66"/>
    </row>
    <row r="69" spans="1:28" ht="25.5" customHeight="1" x14ac:dyDescent="0.2">
      <c r="A69" s="27"/>
      <c r="B69" s="209"/>
      <c r="C69" s="211"/>
      <c r="D69" s="200"/>
      <c r="E69" s="201"/>
      <c r="F69" s="202"/>
      <c r="G69" s="201"/>
      <c r="H69" s="201"/>
      <c r="I69" s="201"/>
      <c r="J69" s="199" t="s">
        <v>92</v>
      </c>
      <c r="K69" s="50">
        <v>120</v>
      </c>
      <c r="L69" s="40"/>
      <c r="M69" s="51">
        <v>3</v>
      </c>
      <c r="N69" s="51">
        <v>14</v>
      </c>
      <c r="O69" s="52">
        <v>7700020040</v>
      </c>
      <c r="P69" s="53">
        <v>240</v>
      </c>
      <c r="Q69" s="44"/>
      <c r="R69" s="45"/>
      <c r="S69" s="54"/>
      <c r="T69" s="54"/>
      <c r="U69" s="54"/>
      <c r="V69" s="54"/>
      <c r="W69" s="47"/>
      <c r="X69" s="48"/>
      <c r="Y69" s="306">
        <f>Y70</f>
        <v>10000</v>
      </c>
      <c r="Z69" s="55">
        <f t="shared" si="6"/>
        <v>10000</v>
      </c>
      <c r="AA69" s="56">
        <f t="shared" si="6"/>
        <v>10000</v>
      </c>
      <c r="AB69" s="66"/>
    </row>
    <row r="70" spans="1:28" ht="24.75" customHeight="1" x14ac:dyDescent="0.2">
      <c r="A70" s="27"/>
      <c r="B70" s="209"/>
      <c r="C70" s="211"/>
      <c r="D70" s="200"/>
      <c r="E70" s="201"/>
      <c r="F70" s="202"/>
      <c r="G70" s="201"/>
      <c r="H70" s="201"/>
      <c r="I70" s="201"/>
      <c r="J70" s="199" t="s">
        <v>59</v>
      </c>
      <c r="K70" s="50">
        <v>120</v>
      </c>
      <c r="L70" s="40"/>
      <c r="M70" s="51">
        <v>3</v>
      </c>
      <c r="N70" s="51">
        <v>14</v>
      </c>
      <c r="O70" s="52">
        <v>7700020040</v>
      </c>
      <c r="P70" s="53">
        <v>244</v>
      </c>
      <c r="Q70" s="44"/>
      <c r="R70" s="45"/>
      <c r="S70" s="54"/>
      <c r="T70" s="54"/>
      <c r="U70" s="54"/>
      <c r="V70" s="54"/>
      <c r="W70" s="47"/>
      <c r="X70" s="48"/>
      <c r="Y70" s="306">
        <v>10000</v>
      </c>
      <c r="Z70" s="55">
        <v>10000</v>
      </c>
      <c r="AA70" s="56">
        <v>10000</v>
      </c>
      <c r="AB70" s="66"/>
    </row>
    <row r="71" spans="1:28" ht="12.75" customHeight="1" x14ac:dyDescent="0.2">
      <c r="A71" s="27"/>
      <c r="B71" s="536" t="s">
        <v>65</v>
      </c>
      <c r="C71" s="536"/>
      <c r="D71" s="536"/>
      <c r="E71" s="536"/>
      <c r="F71" s="536"/>
      <c r="G71" s="536"/>
      <c r="H71" s="536"/>
      <c r="I71" s="536"/>
      <c r="J71" s="537"/>
      <c r="K71" s="39">
        <v>120</v>
      </c>
      <c r="L71" s="40">
        <v>400</v>
      </c>
      <c r="M71" s="41">
        <v>4</v>
      </c>
      <c r="N71" s="41">
        <v>0</v>
      </c>
      <c r="O71" s="42">
        <v>0</v>
      </c>
      <c r="P71" s="43">
        <v>0</v>
      </c>
      <c r="Q71" s="44"/>
      <c r="R71" s="45">
        <v>0</v>
      </c>
      <c r="S71" s="540"/>
      <c r="T71" s="540"/>
      <c r="U71" s="540"/>
      <c r="V71" s="540"/>
      <c r="W71" s="47">
        <v>0</v>
      </c>
      <c r="X71" s="48">
        <v>0</v>
      </c>
      <c r="Y71" s="307">
        <f>Y77</f>
        <v>613649.56999999995</v>
      </c>
      <c r="Z71" s="49">
        <f>Z77</f>
        <v>434000</v>
      </c>
      <c r="AA71" s="38">
        <f>AA77</f>
        <v>452000</v>
      </c>
      <c r="AB71" s="66"/>
    </row>
    <row r="72" spans="1:28" ht="18.75" customHeight="1" x14ac:dyDescent="0.2">
      <c r="A72" s="27"/>
      <c r="B72" s="174"/>
      <c r="C72" s="212"/>
      <c r="D72" s="213"/>
      <c r="E72" s="213"/>
      <c r="F72" s="213"/>
      <c r="G72" s="213"/>
      <c r="H72" s="213"/>
      <c r="I72" s="213"/>
      <c r="J72" s="212" t="s">
        <v>66</v>
      </c>
      <c r="K72" s="39">
        <v>120</v>
      </c>
      <c r="L72" s="40"/>
      <c r="M72" s="41">
        <v>4</v>
      </c>
      <c r="N72" s="41">
        <v>9</v>
      </c>
      <c r="O72" s="42">
        <v>0</v>
      </c>
      <c r="P72" s="43">
        <v>0</v>
      </c>
      <c r="Q72" s="44"/>
      <c r="R72" s="45"/>
      <c r="S72" s="46"/>
      <c r="T72" s="46"/>
      <c r="U72" s="46"/>
      <c r="V72" s="46"/>
      <c r="W72" s="47"/>
      <c r="X72" s="48"/>
      <c r="Y72" s="49">
        <f>Y77</f>
        <v>613649.56999999995</v>
      </c>
      <c r="Z72" s="49">
        <f>Z77</f>
        <v>434000</v>
      </c>
      <c r="AA72" s="38">
        <f>AA77</f>
        <v>452000</v>
      </c>
      <c r="AB72" s="66"/>
    </row>
    <row r="73" spans="1:28" ht="48" customHeight="1" x14ac:dyDescent="0.2">
      <c r="A73" s="27"/>
      <c r="B73" s="174"/>
      <c r="C73" s="192"/>
      <c r="D73" s="528" t="s">
        <v>309</v>
      </c>
      <c r="E73" s="534"/>
      <c r="F73" s="534"/>
      <c r="G73" s="534"/>
      <c r="H73" s="534"/>
      <c r="I73" s="534"/>
      <c r="J73" s="535"/>
      <c r="K73" s="39">
        <v>120</v>
      </c>
      <c r="L73" s="40">
        <v>409</v>
      </c>
      <c r="M73" s="41">
        <v>4</v>
      </c>
      <c r="N73" s="41">
        <v>9</v>
      </c>
      <c r="O73" s="42">
        <v>5100000000</v>
      </c>
      <c r="P73" s="43">
        <v>0</v>
      </c>
      <c r="Q73" s="44"/>
      <c r="R73" s="45">
        <v>0</v>
      </c>
      <c r="S73" s="540"/>
      <c r="T73" s="540"/>
      <c r="U73" s="540"/>
      <c r="V73" s="540"/>
      <c r="W73" s="47">
        <v>0</v>
      </c>
      <c r="X73" s="48">
        <v>0</v>
      </c>
      <c r="Y73" s="55">
        <f>Y77</f>
        <v>613649.56999999995</v>
      </c>
      <c r="Z73" s="55">
        <f>Z77</f>
        <v>434000</v>
      </c>
      <c r="AA73" s="56">
        <f>AA77</f>
        <v>452000</v>
      </c>
      <c r="AB73" s="66"/>
    </row>
    <row r="74" spans="1:28" ht="37.5" customHeight="1" x14ac:dyDescent="0.2">
      <c r="A74" s="27"/>
      <c r="B74" s="174"/>
      <c r="C74" s="195"/>
      <c r="D74" s="176"/>
      <c r="E74" s="527" t="s">
        <v>262</v>
      </c>
      <c r="F74" s="527"/>
      <c r="G74" s="527"/>
      <c r="H74" s="527"/>
      <c r="I74" s="527"/>
      <c r="J74" s="528"/>
      <c r="K74" s="50">
        <v>120</v>
      </c>
      <c r="L74" s="40">
        <v>409</v>
      </c>
      <c r="M74" s="51">
        <v>4</v>
      </c>
      <c r="N74" s="51">
        <v>9</v>
      </c>
      <c r="O74" s="52">
        <v>5140000000</v>
      </c>
      <c r="P74" s="53">
        <v>0</v>
      </c>
      <c r="Q74" s="44"/>
      <c r="R74" s="45">
        <v>0</v>
      </c>
      <c r="S74" s="529"/>
      <c r="T74" s="529"/>
      <c r="U74" s="529"/>
      <c r="V74" s="529"/>
      <c r="W74" s="47">
        <v>0</v>
      </c>
      <c r="X74" s="48">
        <v>0</v>
      </c>
      <c r="Y74" s="55">
        <f>Y77</f>
        <v>613649.56999999995</v>
      </c>
      <c r="Z74" s="55">
        <f>Z77</f>
        <v>434000</v>
      </c>
      <c r="AA74" s="56">
        <f>AA77</f>
        <v>452000</v>
      </c>
      <c r="AB74" s="66"/>
    </row>
    <row r="75" spans="1:28" ht="35.25" customHeight="1" x14ac:dyDescent="0.2">
      <c r="A75" s="27"/>
      <c r="B75" s="174"/>
      <c r="C75" s="195"/>
      <c r="D75" s="175"/>
      <c r="E75" s="197"/>
      <c r="F75" s="527" t="s">
        <v>97</v>
      </c>
      <c r="G75" s="527"/>
      <c r="H75" s="527"/>
      <c r="I75" s="527"/>
      <c r="J75" s="528"/>
      <c r="K75" s="50">
        <v>120</v>
      </c>
      <c r="L75" s="40">
        <v>409</v>
      </c>
      <c r="M75" s="51">
        <v>4</v>
      </c>
      <c r="N75" s="51">
        <v>9</v>
      </c>
      <c r="O75" s="52">
        <v>5140095280</v>
      </c>
      <c r="P75" s="53">
        <v>0</v>
      </c>
      <c r="Q75" s="44"/>
      <c r="R75" s="45">
        <v>0</v>
      </c>
      <c r="S75" s="529"/>
      <c r="T75" s="529"/>
      <c r="U75" s="529"/>
      <c r="V75" s="529"/>
      <c r="W75" s="47">
        <v>0</v>
      </c>
      <c r="X75" s="48">
        <v>0</v>
      </c>
      <c r="Y75" s="55">
        <f>Y77</f>
        <v>613649.56999999995</v>
      </c>
      <c r="Z75" s="55">
        <f>Z77</f>
        <v>434000</v>
      </c>
      <c r="AA75" s="56">
        <f>AA77</f>
        <v>452000</v>
      </c>
      <c r="AB75" s="66"/>
    </row>
    <row r="76" spans="1:28" ht="24" customHeight="1" x14ac:dyDescent="0.2">
      <c r="A76" s="27"/>
      <c r="B76" s="174"/>
      <c r="C76" s="195"/>
      <c r="D76" s="175"/>
      <c r="E76" s="197"/>
      <c r="F76" s="197"/>
      <c r="G76" s="196"/>
      <c r="H76" s="196"/>
      <c r="I76" s="196"/>
      <c r="J76" s="197" t="s">
        <v>92</v>
      </c>
      <c r="K76" s="50">
        <v>120</v>
      </c>
      <c r="L76" s="40">
        <v>409</v>
      </c>
      <c r="M76" s="51">
        <v>4</v>
      </c>
      <c r="N76" s="51">
        <v>9</v>
      </c>
      <c r="O76" s="52">
        <v>5140095280</v>
      </c>
      <c r="P76" s="53">
        <v>240</v>
      </c>
      <c r="Q76" s="44"/>
      <c r="R76" s="45"/>
      <c r="S76" s="54"/>
      <c r="T76" s="54"/>
      <c r="U76" s="54"/>
      <c r="V76" s="54"/>
      <c r="W76" s="47"/>
      <c r="X76" s="48"/>
      <c r="Y76" s="55">
        <f>Y77</f>
        <v>613649.56999999995</v>
      </c>
      <c r="Z76" s="55">
        <f>Z77</f>
        <v>434000</v>
      </c>
      <c r="AA76" s="56">
        <f>AA77</f>
        <v>452000</v>
      </c>
      <c r="AB76" s="66"/>
    </row>
    <row r="77" spans="1:28" ht="24.75" customHeight="1" x14ac:dyDescent="0.2">
      <c r="A77" s="27"/>
      <c r="B77" s="174"/>
      <c r="C77" s="195"/>
      <c r="D77" s="175"/>
      <c r="E77" s="196"/>
      <c r="F77" s="197"/>
      <c r="G77" s="527" t="s">
        <v>59</v>
      </c>
      <c r="H77" s="527"/>
      <c r="I77" s="527"/>
      <c r="J77" s="528"/>
      <c r="K77" s="50">
        <v>120</v>
      </c>
      <c r="L77" s="40">
        <v>409</v>
      </c>
      <c r="M77" s="51">
        <v>4</v>
      </c>
      <c r="N77" s="51">
        <v>9</v>
      </c>
      <c r="O77" s="52">
        <v>5140095280</v>
      </c>
      <c r="P77" s="53">
        <v>244</v>
      </c>
      <c r="Q77" s="44"/>
      <c r="R77" s="45">
        <v>10000</v>
      </c>
      <c r="S77" s="529"/>
      <c r="T77" s="529"/>
      <c r="U77" s="529"/>
      <c r="V77" s="529"/>
      <c r="W77" s="47">
        <v>0</v>
      </c>
      <c r="X77" s="48">
        <v>0</v>
      </c>
      <c r="Y77" s="306">
        <v>613649.56999999995</v>
      </c>
      <c r="Z77" s="55">
        <v>434000</v>
      </c>
      <c r="AA77" s="56">
        <v>452000</v>
      </c>
      <c r="AB77" s="66"/>
    </row>
    <row r="78" spans="1:28" ht="18.75" customHeight="1" x14ac:dyDescent="0.2">
      <c r="A78" s="27"/>
      <c r="B78" s="530" t="s">
        <v>255</v>
      </c>
      <c r="C78" s="530"/>
      <c r="D78" s="530"/>
      <c r="E78" s="530"/>
      <c r="F78" s="530"/>
      <c r="G78" s="530"/>
      <c r="H78" s="530"/>
      <c r="I78" s="530"/>
      <c r="J78" s="531"/>
      <c r="K78" s="39">
        <v>120</v>
      </c>
      <c r="L78" s="40">
        <v>500</v>
      </c>
      <c r="M78" s="41">
        <v>5</v>
      </c>
      <c r="N78" s="41">
        <v>0</v>
      </c>
      <c r="O78" s="42">
        <v>0</v>
      </c>
      <c r="P78" s="43">
        <v>0</v>
      </c>
      <c r="Q78" s="44"/>
      <c r="R78" s="45">
        <v>0</v>
      </c>
      <c r="S78" s="540"/>
      <c r="T78" s="540"/>
      <c r="U78" s="540"/>
      <c r="V78" s="540"/>
      <c r="W78" s="47">
        <v>0</v>
      </c>
      <c r="X78" s="48">
        <v>0</v>
      </c>
      <c r="Y78" s="307">
        <f>Y84</f>
        <v>94825.39</v>
      </c>
      <c r="Z78" s="49">
        <f>Z84</f>
        <v>71935</v>
      </c>
      <c r="AA78" s="38">
        <f>AA84</f>
        <v>100000</v>
      </c>
      <c r="AB78" s="66"/>
    </row>
    <row r="79" spans="1:28" ht="18" customHeight="1" x14ac:dyDescent="0.2">
      <c r="A79" s="27"/>
      <c r="B79" s="209"/>
      <c r="C79" s="214"/>
      <c r="D79" s="532" t="s">
        <v>246</v>
      </c>
      <c r="E79" s="532"/>
      <c r="F79" s="532"/>
      <c r="G79" s="532"/>
      <c r="H79" s="532"/>
      <c r="I79" s="532"/>
      <c r="J79" s="533"/>
      <c r="K79" s="39">
        <v>120</v>
      </c>
      <c r="L79" s="40">
        <v>503</v>
      </c>
      <c r="M79" s="41">
        <v>5</v>
      </c>
      <c r="N79" s="41">
        <v>3</v>
      </c>
      <c r="O79" s="42">
        <v>0</v>
      </c>
      <c r="P79" s="43">
        <v>0</v>
      </c>
      <c r="Q79" s="44"/>
      <c r="R79" s="45">
        <v>0</v>
      </c>
      <c r="S79" s="540"/>
      <c r="T79" s="540"/>
      <c r="U79" s="540"/>
      <c r="V79" s="540"/>
      <c r="W79" s="47">
        <v>0</v>
      </c>
      <c r="X79" s="48">
        <v>0</v>
      </c>
      <c r="Y79" s="307">
        <f>Y84</f>
        <v>94825.39</v>
      </c>
      <c r="Z79" s="49">
        <f>Z84</f>
        <v>71935</v>
      </c>
      <c r="AA79" s="38">
        <f>AA84</f>
        <v>100000</v>
      </c>
      <c r="AB79" s="66"/>
    </row>
    <row r="80" spans="1:28" ht="46.5" customHeight="1" x14ac:dyDescent="0.2">
      <c r="A80" s="27"/>
      <c r="B80" s="209"/>
      <c r="C80" s="210"/>
      <c r="D80" s="206"/>
      <c r="E80" s="528" t="s">
        <v>309</v>
      </c>
      <c r="F80" s="534"/>
      <c r="G80" s="534"/>
      <c r="H80" s="534"/>
      <c r="I80" s="534"/>
      <c r="J80" s="535"/>
      <c r="K80" s="50">
        <v>120</v>
      </c>
      <c r="L80" s="40">
        <v>503</v>
      </c>
      <c r="M80" s="51">
        <v>5</v>
      </c>
      <c r="N80" s="51">
        <v>3</v>
      </c>
      <c r="O80" s="52">
        <v>5100000000</v>
      </c>
      <c r="P80" s="53">
        <v>0</v>
      </c>
      <c r="Q80" s="44"/>
      <c r="R80" s="45">
        <v>0</v>
      </c>
      <c r="S80" s="529"/>
      <c r="T80" s="529"/>
      <c r="U80" s="529"/>
      <c r="V80" s="529"/>
      <c r="W80" s="47">
        <v>0</v>
      </c>
      <c r="X80" s="48">
        <v>0</v>
      </c>
      <c r="Y80" s="306">
        <f>Y84</f>
        <v>94825.39</v>
      </c>
      <c r="Z80" s="55">
        <f>Z84</f>
        <v>71935</v>
      </c>
      <c r="AA80" s="56">
        <f>AA84</f>
        <v>100000</v>
      </c>
      <c r="AB80" s="66"/>
    </row>
    <row r="81" spans="1:28" ht="34.5" customHeight="1" x14ac:dyDescent="0.2">
      <c r="A81" s="27"/>
      <c r="B81" s="209"/>
      <c r="C81" s="210"/>
      <c r="D81" s="205"/>
      <c r="E81" s="208"/>
      <c r="F81" s="528" t="s">
        <v>261</v>
      </c>
      <c r="G81" s="534"/>
      <c r="H81" s="534"/>
      <c r="I81" s="534"/>
      <c r="J81" s="535"/>
      <c r="K81" s="50">
        <v>120</v>
      </c>
      <c r="L81" s="40">
        <v>503</v>
      </c>
      <c r="M81" s="51">
        <v>5</v>
      </c>
      <c r="N81" s="51">
        <v>3</v>
      </c>
      <c r="O81" s="52">
        <v>5150000000</v>
      </c>
      <c r="P81" s="53">
        <v>0</v>
      </c>
      <c r="Q81" s="44"/>
      <c r="R81" s="45">
        <v>0</v>
      </c>
      <c r="S81" s="529"/>
      <c r="T81" s="529"/>
      <c r="U81" s="529"/>
      <c r="V81" s="529"/>
      <c r="W81" s="47">
        <v>0</v>
      </c>
      <c r="X81" s="48">
        <v>0</v>
      </c>
      <c r="Y81" s="306">
        <f>Y84</f>
        <v>94825.39</v>
      </c>
      <c r="Z81" s="55">
        <f>Z84</f>
        <v>71935</v>
      </c>
      <c r="AA81" s="56">
        <f>AA84</f>
        <v>100000</v>
      </c>
      <c r="AB81" s="66"/>
    </row>
    <row r="82" spans="1:28" ht="39.75" customHeight="1" x14ac:dyDescent="0.2">
      <c r="A82" s="27"/>
      <c r="B82" s="209"/>
      <c r="C82" s="210"/>
      <c r="D82" s="205"/>
      <c r="E82" s="208"/>
      <c r="F82" s="208"/>
      <c r="G82" s="207"/>
      <c r="H82" s="207"/>
      <c r="I82" s="207"/>
      <c r="J82" s="197" t="s">
        <v>260</v>
      </c>
      <c r="K82" s="50">
        <v>120</v>
      </c>
      <c r="L82" s="40">
        <v>503</v>
      </c>
      <c r="M82" s="51">
        <v>5</v>
      </c>
      <c r="N82" s="51">
        <v>3</v>
      </c>
      <c r="O82" s="52">
        <v>5150095310</v>
      </c>
      <c r="P82" s="53">
        <v>0</v>
      </c>
      <c r="Q82" s="44"/>
      <c r="R82" s="45"/>
      <c r="S82" s="54"/>
      <c r="T82" s="54"/>
      <c r="U82" s="54"/>
      <c r="V82" s="54"/>
      <c r="W82" s="47"/>
      <c r="X82" s="48"/>
      <c r="Y82" s="306">
        <f>Y84</f>
        <v>94825.39</v>
      </c>
      <c r="Z82" s="55">
        <f>Z84</f>
        <v>71935</v>
      </c>
      <c r="AA82" s="56">
        <f>AA84</f>
        <v>100000</v>
      </c>
      <c r="AB82" s="66"/>
    </row>
    <row r="83" spans="1:28" ht="22.5" customHeight="1" x14ac:dyDescent="0.2">
      <c r="A83" s="27"/>
      <c r="B83" s="209"/>
      <c r="C83" s="210"/>
      <c r="D83" s="205"/>
      <c r="E83" s="208"/>
      <c r="F83" s="208"/>
      <c r="G83" s="207"/>
      <c r="H83" s="207"/>
      <c r="I83" s="207"/>
      <c r="J83" s="215" t="s">
        <v>92</v>
      </c>
      <c r="K83" s="50">
        <v>120</v>
      </c>
      <c r="L83" s="40">
        <v>503</v>
      </c>
      <c r="M83" s="51">
        <v>5</v>
      </c>
      <c r="N83" s="51">
        <v>3</v>
      </c>
      <c r="O83" s="52">
        <v>5150095310</v>
      </c>
      <c r="P83" s="53">
        <v>240</v>
      </c>
      <c r="Q83" s="44"/>
      <c r="R83" s="45"/>
      <c r="S83" s="54"/>
      <c r="T83" s="54"/>
      <c r="U83" s="54"/>
      <c r="V83" s="54"/>
      <c r="W83" s="47"/>
      <c r="X83" s="48"/>
      <c r="Y83" s="306">
        <f>Y84</f>
        <v>94825.39</v>
      </c>
      <c r="Z83" s="55">
        <f>Z84</f>
        <v>71935</v>
      </c>
      <c r="AA83" s="56">
        <f>AA84</f>
        <v>100000</v>
      </c>
      <c r="AB83" s="66"/>
    </row>
    <row r="84" spans="1:28" ht="24" customHeight="1" x14ac:dyDescent="0.2">
      <c r="A84" s="27"/>
      <c r="B84" s="209"/>
      <c r="C84" s="210"/>
      <c r="D84" s="205"/>
      <c r="E84" s="207"/>
      <c r="F84" s="208"/>
      <c r="G84" s="528" t="s">
        <v>59</v>
      </c>
      <c r="H84" s="534"/>
      <c r="I84" s="534"/>
      <c r="J84" s="535"/>
      <c r="K84" s="50">
        <v>120</v>
      </c>
      <c r="L84" s="40">
        <v>503</v>
      </c>
      <c r="M84" s="51">
        <v>5</v>
      </c>
      <c r="N84" s="51">
        <v>3</v>
      </c>
      <c r="O84" s="52">
        <v>5150095310</v>
      </c>
      <c r="P84" s="53">
        <v>244</v>
      </c>
      <c r="Q84" s="44"/>
      <c r="R84" s="45">
        <v>10000</v>
      </c>
      <c r="S84" s="529"/>
      <c r="T84" s="529"/>
      <c r="U84" s="529"/>
      <c r="V84" s="529"/>
      <c r="W84" s="47">
        <v>0</v>
      </c>
      <c r="X84" s="48">
        <v>0</v>
      </c>
      <c r="Y84" s="306">
        <v>94825.39</v>
      </c>
      <c r="Z84" s="55">
        <v>71935</v>
      </c>
      <c r="AA84" s="56">
        <v>100000</v>
      </c>
      <c r="AB84" s="66"/>
    </row>
    <row r="85" spans="1:28" ht="15.75" customHeight="1" x14ac:dyDescent="0.2">
      <c r="A85" s="27"/>
      <c r="B85" s="536" t="s">
        <v>67</v>
      </c>
      <c r="C85" s="536"/>
      <c r="D85" s="536"/>
      <c r="E85" s="536"/>
      <c r="F85" s="536"/>
      <c r="G85" s="536"/>
      <c r="H85" s="536"/>
      <c r="I85" s="536"/>
      <c r="J85" s="537"/>
      <c r="K85" s="39">
        <v>120</v>
      </c>
      <c r="L85" s="40">
        <v>800</v>
      </c>
      <c r="M85" s="41">
        <v>8</v>
      </c>
      <c r="N85" s="41">
        <v>0</v>
      </c>
      <c r="O85" s="42">
        <v>0</v>
      </c>
      <c r="P85" s="43">
        <v>0</v>
      </c>
      <c r="Q85" s="44"/>
      <c r="R85" s="45">
        <v>0</v>
      </c>
      <c r="S85" s="540"/>
      <c r="T85" s="540"/>
      <c r="U85" s="540"/>
      <c r="V85" s="540"/>
      <c r="W85" s="47">
        <v>0</v>
      </c>
      <c r="X85" s="48">
        <v>0</v>
      </c>
      <c r="Y85" s="49">
        <f>Y88</f>
        <v>1236644.8900000001</v>
      </c>
      <c r="Z85" s="49">
        <f>Z88</f>
        <v>1086300</v>
      </c>
      <c r="AA85" s="38">
        <f>AA88</f>
        <v>1076235</v>
      </c>
      <c r="AB85" s="66"/>
    </row>
    <row r="86" spans="1:28" ht="18" customHeight="1" x14ac:dyDescent="0.2">
      <c r="A86" s="27"/>
      <c r="B86" s="174"/>
      <c r="C86" s="192"/>
      <c r="D86" s="538" t="s">
        <v>68</v>
      </c>
      <c r="E86" s="538"/>
      <c r="F86" s="538"/>
      <c r="G86" s="538"/>
      <c r="H86" s="538"/>
      <c r="I86" s="538"/>
      <c r="J86" s="539"/>
      <c r="K86" s="39">
        <v>120</v>
      </c>
      <c r="L86" s="40">
        <v>801</v>
      </c>
      <c r="M86" s="41">
        <v>8</v>
      </c>
      <c r="N86" s="41">
        <v>1</v>
      </c>
      <c r="O86" s="42">
        <v>0</v>
      </c>
      <c r="P86" s="43">
        <v>0</v>
      </c>
      <c r="Q86" s="44"/>
      <c r="R86" s="45">
        <v>0</v>
      </c>
      <c r="S86" s="540"/>
      <c r="T86" s="540"/>
      <c r="U86" s="540"/>
      <c r="V86" s="540"/>
      <c r="W86" s="47">
        <v>0</v>
      </c>
      <c r="X86" s="48">
        <v>0</v>
      </c>
      <c r="Y86" s="49">
        <f>Y88</f>
        <v>1236644.8900000001</v>
      </c>
      <c r="Z86" s="49">
        <f>Z88</f>
        <v>1086300</v>
      </c>
      <c r="AA86" s="38">
        <f>AA88</f>
        <v>1076235</v>
      </c>
      <c r="AB86" s="66"/>
    </row>
    <row r="87" spans="1:28" ht="48" customHeight="1" x14ac:dyDescent="0.2">
      <c r="A87" s="27"/>
      <c r="B87" s="174"/>
      <c r="C87" s="195"/>
      <c r="D87" s="176"/>
      <c r="E87" s="527" t="s">
        <v>309</v>
      </c>
      <c r="F87" s="527"/>
      <c r="G87" s="527"/>
      <c r="H87" s="527"/>
      <c r="I87" s="527"/>
      <c r="J87" s="528"/>
      <c r="K87" s="50">
        <v>120</v>
      </c>
      <c r="L87" s="40">
        <v>801</v>
      </c>
      <c r="M87" s="51">
        <v>8</v>
      </c>
      <c r="N87" s="51">
        <v>1</v>
      </c>
      <c r="O87" s="52">
        <v>5100000000</v>
      </c>
      <c r="P87" s="53">
        <v>0</v>
      </c>
      <c r="Q87" s="44"/>
      <c r="R87" s="45">
        <v>0</v>
      </c>
      <c r="S87" s="529"/>
      <c r="T87" s="529"/>
      <c r="U87" s="529"/>
      <c r="V87" s="529"/>
      <c r="W87" s="47">
        <v>0</v>
      </c>
      <c r="X87" s="48">
        <v>0</v>
      </c>
      <c r="Y87" s="55">
        <f>Y88</f>
        <v>1236644.8900000001</v>
      </c>
      <c r="Z87" s="55">
        <f>Z88</f>
        <v>1086300</v>
      </c>
      <c r="AA87" s="56">
        <f>AA88</f>
        <v>1076235</v>
      </c>
      <c r="AB87" s="66"/>
    </row>
    <row r="88" spans="1:28" ht="34.5" customHeight="1" x14ac:dyDescent="0.2">
      <c r="A88" s="27"/>
      <c r="B88" s="174"/>
      <c r="C88" s="195"/>
      <c r="D88" s="175"/>
      <c r="E88" s="197"/>
      <c r="F88" s="527" t="s">
        <v>259</v>
      </c>
      <c r="G88" s="527"/>
      <c r="H88" s="527"/>
      <c r="I88" s="527"/>
      <c r="J88" s="528"/>
      <c r="K88" s="50">
        <v>120</v>
      </c>
      <c r="L88" s="40">
        <v>801</v>
      </c>
      <c r="M88" s="51">
        <v>8</v>
      </c>
      <c r="N88" s="51">
        <v>1</v>
      </c>
      <c r="O88" s="52">
        <v>5160000000</v>
      </c>
      <c r="P88" s="53">
        <v>0</v>
      </c>
      <c r="Q88" s="44"/>
      <c r="R88" s="45">
        <v>0</v>
      </c>
      <c r="S88" s="529"/>
      <c r="T88" s="529"/>
      <c r="U88" s="529"/>
      <c r="V88" s="529"/>
      <c r="W88" s="47">
        <v>0</v>
      </c>
      <c r="X88" s="48">
        <v>0</v>
      </c>
      <c r="Y88" s="55">
        <f>Y89+Y91</f>
        <v>1236644.8900000001</v>
      </c>
      <c r="Z88" s="55">
        <f>Z89+Z91</f>
        <v>1086300</v>
      </c>
      <c r="AA88" s="56">
        <f>AA89+AA91</f>
        <v>1076235</v>
      </c>
      <c r="AB88" s="66"/>
    </row>
    <row r="89" spans="1:28" ht="41.25" customHeight="1" x14ac:dyDescent="0.2">
      <c r="A89" s="27"/>
      <c r="B89" s="174"/>
      <c r="C89" s="195"/>
      <c r="D89" s="175"/>
      <c r="E89" s="197"/>
      <c r="F89" s="197"/>
      <c r="G89" s="196"/>
      <c r="H89" s="196"/>
      <c r="I89" s="196"/>
      <c r="J89" s="197" t="s">
        <v>264</v>
      </c>
      <c r="K89" s="50">
        <v>120</v>
      </c>
      <c r="L89" s="40">
        <v>801</v>
      </c>
      <c r="M89" s="51">
        <v>8</v>
      </c>
      <c r="N89" s="51">
        <v>1</v>
      </c>
      <c r="O89" s="52">
        <v>5160075080</v>
      </c>
      <c r="P89" s="53">
        <v>0</v>
      </c>
      <c r="Q89" s="44"/>
      <c r="R89" s="45"/>
      <c r="S89" s="54"/>
      <c r="T89" s="54"/>
      <c r="U89" s="54"/>
      <c r="V89" s="54"/>
      <c r="W89" s="47"/>
      <c r="X89" s="48"/>
      <c r="Y89" s="55">
        <f>Y90</f>
        <v>986300</v>
      </c>
      <c r="Z89" s="55">
        <f>Z90</f>
        <v>986300</v>
      </c>
      <c r="AA89" s="56">
        <f>AA90</f>
        <v>986300</v>
      </c>
      <c r="AB89" s="66"/>
    </row>
    <row r="90" spans="1:28" ht="13.5" customHeight="1" x14ac:dyDescent="0.2">
      <c r="A90" s="27"/>
      <c r="B90" s="174"/>
      <c r="C90" s="195"/>
      <c r="D90" s="175"/>
      <c r="E90" s="196"/>
      <c r="F90" s="197"/>
      <c r="G90" s="527" t="s">
        <v>51</v>
      </c>
      <c r="H90" s="527"/>
      <c r="I90" s="527"/>
      <c r="J90" s="528"/>
      <c r="K90" s="50">
        <v>120</v>
      </c>
      <c r="L90" s="40">
        <v>801</v>
      </c>
      <c r="M90" s="51">
        <v>8</v>
      </c>
      <c r="N90" s="51">
        <v>1</v>
      </c>
      <c r="O90" s="52">
        <v>5160075080</v>
      </c>
      <c r="P90" s="53" t="s">
        <v>98</v>
      </c>
      <c r="Q90" s="44"/>
      <c r="R90" s="45">
        <v>10000</v>
      </c>
      <c r="S90" s="529"/>
      <c r="T90" s="529"/>
      <c r="U90" s="529"/>
      <c r="V90" s="529"/>
      <c r="W90" s="47">
        <v>0</v>
      </c>
      <c r="X90" s="48">
        <v>0</v>
      </c>
      <c r="Y90" s="306">
        <v>986300</v>
      </c>
      <c r="Z90" s="55">
        <v>986300</v>
      </c>
      <c r="AA90" s="56">
        <v>986300</v>
      </c>
      <c r="AB90" s="66"/>
    </row>
    <row r="91" spans="1:28" ht="36.75" customHeight="1" x14ac:dyDescent="0.2">
      <c r="A91" s="27"/>
      <c r="B91" s="174"/>
      <c r="C91" s="195"/>
      <c r="D91" s="175"/>
      <c r="E91" s="197"/>
      <c r="F91" s="197"/>
      <c r="G91" s="196"/>
      <c r="H91" s="196"/>
      <c r="I91" s="196"/>
      <c r="J91" s="197" t="s">
        <v>99</v>
      </c>
      <c r="K91" s="50">
        <v>120</v>
      </c>
      <c r="L91" s="40">
        <v>801</v>
      </c>
      <c r="M91" s="51">
        <v>8</v>
      </c>
      <c r="N91" s="51">
        <v>1</v>
      </c>
      <c r="O91" s="52">
        <v>5160095220</v>
      </c>
      <c r="P91" s="53">
        <v>0</v>
      </c>
      <c r="Q91" s="44"/>
      <c r="R91" s="45"/>
      <c r="S91" s="54"/>
      <c r="T91" s="54"/>
      <c r="U91" s="54"/>
      <c r="V91" s="54"/>
      <c r="W91" s="47"/>
      <c r="X91" s="48"/>
      <c r="Y91" s="306">
        <f t="shared" ref="Y91:AA92" si="7">Y92</f>
        <v>250344.89</v>
      </c>
      <c r="Z91" s="55">
        <f t="shared" si="7"/>
        <v>100000</v>
      </c>
      <c r="AA91" s="56">
        <f t="shared" si="7"/>
        <v>89935</v>
      </c>
      <c r="AB91" s="66"/>
    </row>
    <row r="92" spans="1:28" ht="27" customHeight="1" x14ac:dyDescent="0.2">
      <c r="A92" s="27"/>
      <c r="B92" s="174"/>
      <c r="C92" s="195"/>
      <c r="D92" s="175"/>
      <c r="E92" s="197"/>
      <c r="F92" s="527" t="s">
        <v>92</v>
      </c>
      <c r="G92" s="527"/>
      <c r="H92" s="527"/>
      <c r="I92" s="527"/>
      <c r="J92" s="528"/>
      <c r="K92" s="50">
        <v>120</v>
      </c>
      <c r="L92" s="40">
        <v>801</v>
      </c>
      <c r="M92" s="51">
        <v>8</v>
      </c>
      <c r="N92" s="51">
        <v>1</v>
      </c>
      <c r="O92" s="52">
        <v>5160095220</v>
      </c>
      <c r="P92" s="53">
        <v>240</v>
      </c>
      <c r="Q92" s="44"/>
      <c r="R92" s="45">
        <v>0</v>
      </c>
      <c r="S92" s="529"/>
      <c r="T92" s="529"/>
      <c r="U92" s="529"/>
      <c r="V92" s="529"/>
      <c r="W92" s="47">
        <v>0</v>
      </c>
      <c r="X92" s="48">
        <v>0</v>
      </c>
      <c r="Y92" s="306">
        <f t="shared" si="7"/>
        <v>250344.89</v>
      </c>
      <c r="Z92" s="55">
        <f t="shared" si="7"/>
        <v>100000</v>
      </c>
      <c r="AA92" s="56">
        <f t="shared" si="7"/>
        <v>89935</v>
      </c>
      <c r="AB92" s="66"/>
    </row>
    <row r="93" spans="1:28" ht="24.75" customHeight="1" thickBot="1" x14ac:dyDescent="0.25">
      <c r="A93" s="27"/>
      <c r="B93" s="216"/>
      <c r="C93" s="217"/>
      <c r="D93" s="218"/>
      <c r="E93" s="219"/>
      <c r="F93" s="220"/>
      <c r="G93" s="527" t="s">
        <v>59</v>
      </c>
      <c r="H93" s="527"/>
      <c r="I93" s="527"/>
      <c r="J93" s="528"/>
      <c r="K93" s="50">
        <v>120</v>
      </c>
      <c r="L93" s="40">
        <v>801</v>
      </c>
      <c r="M93" s="51">
        <v>8</v>
      </c>
      <c r="N93" s="51">
        <v>1</v>
      </c>
      <c r="O93" s="52">
        <v>5160095220</v>
      </c>
      <c r="P93" s="53">
        <v>244</v>
      </c>
      <c r="Q93" s="44"/>
      <c r="R93" s="45">
        <v>10000</v>
      </c>
      <c r="S93" s="529"/>
      <c r="T93" s="529"/>
      <c r="U93" s="529"/>
      <c r="V93" s="529"/>
      <c r="W93" s="47">
        <v>0</v>
      </c>
      <c r="X93" s="48">
        <v>0</v>
      </c>
      <c r="Y93" s="306">
        <v>250344.89</v>
      </c>
      <c r="Z93" s="55">
        <v>100000</v>
      </c>
      <c r="AA93" s="56">
        <v>89935</v>
      </c>
      <c r="AB93" s="66"/>
    </row>
    <row r="94" spans="1:28" ht="26.25" customHeight="1" thickBot="1" x14ac:dyDescent="0.25">
      <c r="A94" s="7"/>
      <c r="B94" s="71"/>
      <c r="C94" s="72"/>
      <c r="D94" s="72"/>
      <c r="E94" s="72"/>
      <c r="F94" s="72"/>
      <c r="G94" s="72"/>
      <c r="H94" s="72"/>
      <c r="I94" s="72"/>
      <c r="J94" s="221" t="s">
        <v>100</v>
      </c>
      <c r="K94" s="153"/>
      <c r="L94" s="154">
        <v>0</v>
      </c>
      <c r="M94" s="153"/>
      <c r="N94" s="153"/>
      <c r="O94" s="155"/>
      <c r="P94" s="155"/>
      <c r="Q94" s="156"/>
      <c r="R94" s="157">
        <v>10000</v>
      </c>
      <c r="S94" s="158"/>
      <c r="T94" s="158"/>
      <c r="U94" s="158"/>
      <c r="V94" s="158"/>
      <c r="W94" s="159">
        <v>0</v>
      </c>
      <c r="X94" s="158">
        <v>0</v>
      </c>
      <c r="Y94" s="160">
        <f>Y12+Y19+Y49+Y59+Y71+Y85+Y78+Y33+Y43+Y38</f>
        <v>4011920.3400000003</v>
      </c>
      <c r="Z94" s="160">
        <f>Z12+Z19+Z49+Z59+Z71+Z85+Z78+Z33+Z43</f>
        <v>3389630</v>
      </c>
      <c r="AA94" s="160">
        <f>AA12+AA19+AA49+AA59+AA71+AA85+AA78+AA33+AA43</f>
        <v>3428150</v>
      </c>
      <c r="AB94" s="161"/>
    </row>
    <row r="95" spans="1:28" ht="11.25" customHeight="1" x14ac:dyDescent="0.2">
      <c r="A95" s="7"/>
      <c r="B95" s="73"/>
      <c r="C95" s="73"/>
      <c r="D95" s="73"/>
      <c r="E95" s="73"/>
      <c r="F95" s="73"/>
      <c r="G95" s="73"/>
      <c r="H95" s="73"/>
      <c r="I95" s="73"/>
      <c r="J95" s="143"/>
      <c r="K95" s="13"/>
      <c r="L95" s="13"/>
      <c r="M95" s="13"/>
      <c r="N95" s="13"/>
      <c r="O95" s="74"/>
      <c r="P95" s="74"/>
      <c r="Q95" s="13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162" t="s">
        <v>73</v>
      </c>
    </row>
    <row r="96" spans="1:28" ht="12.75" customHeight="1" x14ac:dyDescent="0.2">
      <c r="A96" s="7"/>
      <c r="B96" s="76"/>
      <c r="C96" s="76"/>
      <c r="D96" s="76"/>
      <c r="E96" s="76"/>
      <c r="F96" s="76"/>
      <c r="G96" s="76"/>
      <c r="H96" s="76"/>
      <c r="I96" s="76"/>
      <c r="J96" s="163"/>
      <c r="K96" s="164"/>
      <c r="L96" s="164"/>
      <c r="M96" s="164"/>
      <c r="N96" s="164"/>
      <c r="O96" s="165"/>
      <c r="P96" s="165"/>
      <c r="Q96" s="164"/>
      <c r="R96" s="164"/>
      <c r="S96" s="164"/>
      <c r="T96" s="164"/>
      <c r="U96" s="164"/>
      <c r="V96" s="164"/>
      <c r="W96" s="164"/>
      <c r="X96" s="164"/>
      <c r="Y96" s="164"/>
      <c r="Z96" s="164"/>
      <c r="AA96" s="164"/>
      <c r="AB96" s="150"/>
    </row>
    <row r="97" spans="1:23" ht="12.75" customHeight="1" x14ac:dyDescent="0.2">
      <c r="A97" s="7"/>
      <c r="B97" s="76"/>
      <c r="C97" s="76"/>
      <c r="D97" s="76"/>
      <c r="E97" s="76"/>
      <c r="F97" s="76"/>
      <c r="G97" s="76"/>
      <c r="H97" s="76"/>
      <c r="I97" s="76" t="s">
        <v>101</v>
      </c>
      <c r="J97" s="163"/>
      <c r="K97" s="164"/>
      <c r="L97" s="164"/>
      <c r="M97" s="164"/>
      <c r="N97" s="164"/>
      <c r="O97" s="165"/>
      <c r="P97" s="165"/>
      <c r="Q97" s="164"/>
      <c r="R97" s="164"/>
      <c r="S97" s="164"/>
      <c r="T97" s="164"/>
      <c r="U97" s="164"/>
      <c r="V97" s="164"/>
      <c r="W97" s="164"/>
    </row>
    <row r="98" spans="1:23" ht="12.75" customHeight="1" x14ac:dyDescent="0.2">
      <c r="A98" s="7"/>
      <c r="B98" s="76"/>
      <c r="C98" s="76"/>
      <c r="D98" s="76"/>
      <c r="E98" s="76"/>
      <c r="F98" s="76"/>
      <c r="G98" s="76"/>
      <c r="H98" s="76"/>
      <c r="I98" s="76"/>
      <c r="J98" s="163"/>
      <c r="K98" s="164"/>
      <c r="L98" s="164"/>
      <c r="M98" s="164"/>
      <c r="N98" s="164"/>
      <c r="O98" s="165"/>
      <c r="P98" s="165"/>
      <c r="Q98" s="164"/>
      <c r="R98" s="164"/>
      <c r="S98" s="164"/>
      <c r="T98" s="164"/>
      <c r="U98" s="164"/>
      <c r="V98" s="164"/>
      <c r="W98" s="164"/>
    </row>
    <row r="99" spans="1:23" ht="12.75" customHeight="1" x14ac:dyDescent="0.2">
      <c r="A99" s="7"/>
      <c r="B99" s="76"/>
      <c r="C99" s="76"/>
      <c r="D99" s="76"/>
      <c r="E99" s="76"/>
      <c r="F99" s="76"/>
      <c r="G99" s="76"/>
      <c r="H99" s="76"/>
      <c r="I99" s="76" t="s">
        <v>101</v>
      </c>
      <c r="J99" s="163"/>
      <c r="K99" s="164"/>
      <c r="L99" s="164"/>
      <c r="M99" s="164"/>
      <c r="N99" s="164"/>
      <c r="O99" s="165"/>
      <c r="P99" s="165"/>
      <c r="Q99" s="164"/>
      <c r="R99" s="164"/>
      <c r="S99" s="164"/>
      <c r="T99" s="164"/>
      <c r="U99" s="164"/>
      <c r="V99" s="164"/>
      <c r="W99" s="164"/>
    </row>
    <row r="100" spans="1:23" ht="12.75" customHeight="1" x14ac:dyDescent="0.2">
      <c r="A100" s="7"/>
      <c r="B100" s="76"/>
      <c r="C100" s="76"/>
      <c r="D100" s="76"/>
      <c r="E100" s="76"/>
      <c r="F100" s="76"/>
      <c r="G100" s="76"/>
      <c r="H100" s="76"/>
      <c r="I100" s="76"/>
      <c r="J100" s="163"/>
      <c r="K100" s="164"/>
      <c r="L100" s="164"/>
      <c r="M100" s="164"/>
      <c r="N100" s="164"/>
      <c r="O100" s="165"/>
      <c r="P100" s="165"/>
      <c r="Q100" s="164"/>
      <c r="R100" s="164"/>
      <c r="S100" s="164"/>
      <c r="T100" s="164"/>
      <c r="U100" s="164"/>
      <c r="V100" s="164"/>
      <c r="W100" s="164"/>
    </row>
    <row r="101" spans="1:23" ht="12.75" customHeight="1" x14ac:dyDescent="0.2">
      <c r="A101" s="7"/>
      <c r="B101" s="76"/>
      <c r="C101" s="76"/>
      <c r="D101" s="76"/>
      <c r="E101" s="76"/>
      <c r="F101" s="76"/>
      <c r="G101" s="76"/>
      <c r="H101" s="76"/>
      <c r="I101" s="76"/>
      <c r="J101" s="163"/>
      <c r="K101" s="164"/>
      <c r="L101" s="164"/>
      <c r="M101" s="164"/>
      <c r="N101" s="164"/>
      <c r="O101" s="165"/>
      <c r="P101" s="165"/>
      <c r="Q101" s="164"/>
      <c r="R101" s="164"/>
      <c r="S101" s="164"/>
      <c r="T101" s="164"/>
      <c r="U101" s="164"/>
      <c r="V101" s="164"/>
      <c r="W101" s="164"/>
    </row>
    <row r="102" spans="1:23" ht="12.75" customHeight="1" x14ac:dyDescent="0.2">
      <c r="A102" s="7"/>
      <c r="B102" s="76"/>
      <c r="C102" s="76"/>
      <c r="D102" s="76"/>
      <c r="E102" s="76"/>
      <c r="F102" s="76"/>
      <c r="G102" s="76"/>
      <c r="H102" s="76"/>
      <c r="I102" s="76"/>
      <c r="J102" s="163"/>
      <c r="K102" s="164"/>
      <c r="L102" s="164"/>
      <c r="M102" s="164"/>
      <c r="N102" s="164"/>
      <c r="O102" s="165"/>
      <c r="P102" s="165"/>
      <c r="Q102" s="164"/>
      <c r="R102" s="164"/>
      <c r="S102" s="164"/>
      <c r="T102" s="164"/>
      <c r="U102" s="164"/>
      <c r="V102" s="164"/>
      <c r="W102" s="164"/>
    </row>
    <row r="103" spans="1:23" ht="12.75" customHeight="1" x14ac:dyDescent="0.2">
      <c r="A103" s="7"/>
      <c r="B103" s="77"/>
      <c r="C103" s="77"/>
      <c r="D103" s="77"/>
      <c r="E103" s="77"/>
      <c r="F103" s="77"/>
      <c r="G103" s="77"/>
      <c r="H103" s="77"/>
      <c r="I103" s="77"/>
      <c r="J103" s="163"/>
      <c r="K103" s="164"/>
      <c r="L103" s="164"/>
      <c r="M103" s="164"/>
      <c r="N103" s="164"/>
      <c r="O103" s="165"/>
      <c r="P103" s="165"/>
      <c r="Q103" s="164"/>
      <c r="R103" s="164"/>
      <c r="S103" s="164"/>
      <c r="T103" s="164"/>
      <c r="U103" s="164"/>
      <c r="V103" s="164"/>
      <c r="W103" s="164"/>
    </row>
  </sheetData>
  <mergeCells count="90">
    <mergeCell ref="Y1:AA3"/>
    <mergeCell ref="B9:J9"/>
    <mergeCell ref="S10:V10"/>
    <mergeCell ref="D12:J12"/>
    <mergeCell ref="D34:J34"/>
    <mergeCell ref="S34:V34"/>
    <mergeCell ref="S13:V13"/>
    <mergeCell ref="E13:J13"/>
    <mergeCell ref="B10:J10"/>
    <mergeCell ref="B11:J11"/>
    <mergeCell ref="S11:V11"/>
    <mergeCell ref="S12:V12"/>
    <mergeCell ref="G36:J36"/>
    <mergeCell ref="S36:V36"/>
    <mergeCell ref="G18:J18"/>
    <mergeCell ref="S18:V18"/>
    <mergeCell ref="D20:J20"/>
    <mergeCell ref="S20:V20"/>
    <mergeCell ref="F15:J15"/>
    <mergeCell ref="S15:V15"/>
    <mergeCell ref="S21:V21"/>
    <mergeCell ref="S22:V22"/>
    <mergeCell ref="G31:J31"/>
    <mergeCell ref="S31:V31"/>
    <mergeCell ref="E21:J21"/>
    <mergeCell ref="F22:J22"/>
    <mergeCell ref="S23:V23"/>
    <mergeCell ref="G23:J23"/>
    <mergeCell ref="S51:V51"/>
    <mergeCell ref="B49:J49"/>
    <mergeCell ref="S49:V49"/>
    <mergeCell ref="D50:J50"/>
    <mergeCell ref="E51:J51"/>
    <mergeCell ref="G26:J26"/>
    <mergeCell ref="S26:V26"/>
    <mergeCell ref="S78:V78"/>
    <mergeCell ref="S86:V86"/>
    <mergeCell ref="S80:V80"/>
    <mergeCell ref="E35:J35"/>
    <mergeCell ref="S35:V35"/>
    <mergeCell ref="F52:J52"/>
    <mergeCell ref="G53:J53"/>
    <mergeCell ref="G58:J58"/>
    <mergeCell ref="S58:V58"/>
    <mergeCell ref="S50:V50"/>
    <mergeCell ref="S60:V60"/>
    <mergeCell ref="S61:V61"/>
    <mergeCell ref="S62:V62"/>
    <mergeCell ref="B59:J59"/>
    <mergeCell ref="S59:V59"/>
    <mergeCell ref="S52:V52"/>
    <mergeCell ref="S53:V53"/>
    <mergeCell ref="D60:J60"/>
    <mergeCell ref="E61:J61"/>
    <mergeCell ref="F75:J75"/>
    <mergeCell ref="S74:V74"/>
    <mergeCell ref="S75:V75"/>
    <mergeCell ref="F62:J62"/>
    <mergeCell ref="G65:J65"/>
    <mergeCell ref="S65:V65"/>
    <mergeCell ref="E80:J80"/>
    <mergeCell ref="F81:J81"/>
    <mergeCell ref="S85:V85"/>
    <mergeCell ref="S79:V79"/>
    <mergeCell ref="S81:V81"/>
    <mergeCell ref="B71:J71"/>
    <mergeCell ref="S71:V71"/>
    <mergeCell ref="D73:J73"/>
    <mergeCell ref="S73:V73"/>
    <mergeCell ref="E74:J74"/>
    <mergeCell ref="G93:J93"/>
    <mergeCell ref="G84:J84"/>
    <mergeCell ref="S84:V84"/>
    <mergeCell ref="B85:J85"/>
    <mergeCell ref="D86:J86"/>
    <mergeCell ref="E87:J87"/>
    <mergeCell ref="F88:J88"/>
    <mergeCell ref="S93:V93"/>
    <mergeCell ref="S87:V87"/>
    <mergeCell ref="S88:V88"/>
    <mergeCell ref="J5:AA5"/>
    <mergeCell ref="J6:AA6"/>
    <mergeCell ref="G90:J90"/>
    <mergeCell ref="S90:V90"/>
    <mergeCell ref="F92:J92"/>
    <mergeCell ref="S92:V92"/>
    <mergeCell ref="G77:J77"/>
    <mergeCell ref="S77:V77"/>
    <mergeCell ref="B78:J78"/>
    <mergeCell ref="D79:J79"/>
  </mergeCells>
  <pageMargins left="0.70866141732283472" right="0.70866141732283472" top="0.74803149606299213" bottom="0.74803149606299213" header="0.31496062992125984" footer="0.31496062992125984"/>
  <pageSetup paperSize="9" scale="61" fitToHeight="3" orientation="portrait" copies="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прил 1</vt:lpstr>
      <vt:lpstr>Прил 2</vt:lpstr>
      <vt:lpstr>Прил 3</vt:lpstr>
      <vt:lpstr>Прил 4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Пользователь Windows</cp:lastModifiedBy>
  <cp:lastPrinted>2020-10-19T05:34:10Z</cp:lastPrinted>
  <dcterms:created xsi:type="dcterms:W3CDTF">2017-01-12T04:27:35Z</dcterms:created>
  <dcterms:modified xsi:type="dcterms:W3CDTF">2020-11-03T04:36:40Z</dcterms:modified>
</cp:coreProperties>
</file>